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AM\(GEPENG 2)\PROCESSOS PARA LICITAÇÕES_2025\GPG173_Requalificação Urbana e Drenagem_Caxambu_Rua João Caetano_SEI-070002.014076.2025\"/>
    </mc:Choice>
  </mc:AlternateContent>
  <xr:revisionPtr revIDLastSave="0" documentId="13_ncr:1_{F4B7077D-3199-40F4-8D0D-EECEB6F91F60}" xr6:coauthVersionLast="36" xr6:coauthVersionMax="36" xr10:uidLastSave="{00000000-0000-0000-0000-000000000000}"/>
  <bookViews>
    <workbookView xWindow="0" yWindow="0" windowWidth="28800" windowHeight="11625" xr2:uid="{8394F3B0-2D9D-4501-AF5A-0BFC75DEC9FA}"/>
  </bookViews>
  <sheets>
    <sheet name="CRONOGRAMA ONERADO" sheetId="2" r:id="rId1"/>
  </sheets>
  <externalReferences>
    <externalReference r:id="rId2"/>
  </externalReferences>
  <definedNames>
    <definedName name="\0">#REF!</definedName>
    <definedName name="\a">#REF!</definedName>
    <definedName name="\p">#REF!</definedName>
    <definedName name="\z">#REF!</definedName>
    <definedName name="__________________________pi2">#REF!</definedName>
    <definedName name="_________________________pi2">#REF!</definedName>
    <definedName name="________________________PI1">#REF!</definedName>
    <definedName name="_______________________PI1">#REF!</definedName>
    <definedName name="_______________________pi2">#REF!</definedName>
    <definedName name="______________________PI1">#REF!</definedName>
    <definedName name="______________________pi2">#REF!</definedName>
    <definedName name="_____________________PI1">#REF!</definedName>
    <definedName name="_____________________pi2">#REF!</definedName>
    <definedName name="____________________PI1">#REF!</definedName>
    <definedName name="____________________pi2">#REF!</definedName>
    <definedName name="___________________PI1">#REF!</definedName>
    <definedName name="___________________pi2">#REF!</definedName>
    <definedName name="__________________PI1">#REF!</definedName>
    <definedName name="__________________pi2">#REF!</definedName>
    <definedName name="_________________PI1">#REF!</definedName>
    <definedName name="_________________pi2">#REF!</definedName>
    <definedName name="________________PI1">#REF!</definedName>
    <definedName name="________________pi2">#REF!</definedName>
    <definedName name="_______________PI1">#REF!</definedName>
    <definedName name="_______________pi2">#REF!</definedName>
    <definedName name="______________PI1">#REF!</definedName>
    <definedName name="______________pi2">#REF!</definedName>
    <definedName name="_____________PI1">#REF!</definedName>
    <definedName name="_____________pi2">#REF!</definedName>
    <definedName name="____________PI1">#REF!</definedName>
    <definedName name="___________PI1">#REF!</definedName>
    <definedName name="___________pi2">#REF!</definedName>
    <definedName name="__________PI1">#REF!</definedName>
    <definedName name="__________pi2">#REF!</definedName>
    <definedName name="_________PI1">#REF!</definedName>
    <definedName name="_________pi2">#REF!</definedName>
    <definedName name="________PI1">#REF!</definedName>
    <definedName name="________pi2">#REF!</definedName>
    <definedName name="_______PI1">#REF!</definedName>
    <definedName name="_______pi2">#REF!</definedName>
    <definedName name="______PI1">#REF!</definedName>
    <definedName name="______pi2">#REF!</definedName>
    <definedName name="______Ser200705">#REF!</definedName>
    <definedName name="_____Ele200703">#REF!</definedName>
    <definedName name="_____Ele200705">#REF!</definedName>
    <definedName name="_____Ele200706">#REF!</definedName>
    <definedName name="_____FEV01">#REF!</definedName>
    <definedName name="_____JAN01">#REF!</definedName>
    <definedName name="_____MAR01">#REF!</definedName>
    <definedName name="_____OUT99">#REF!</definedName>
    <definedName name="_____PI1">#REF!</definedName>
    <definedName name="_____pi2">#REF!</definedName>
    <definedName name="_____SCO052007">#REF!</definedName>
    <definedName name="_____Ser200703">#REF!</definedName>
    <definedName name="_____Ser200705">#REF!</definedName>
    <definedName name="_____Ser200706">#REF!</definedName>
    <definedName name="____Ele200703">#REF!</definedName>
    <definedName name="____Ele200705">#REF!</definedName>
    <definedName name="____Ele200706">#REF!</definedName>
    <definedName name="____FEV01">#REF!</definedName>
    <definedName name="____JAN01">#REF!</definedName>
    <definedName name="____MAR01">#REF!</definedName>
    <definedName name="____OUT99">#REF!</definedName>
    <definedName name="____PI1">#REF!</definedName>
    <definedName name="____pi2">#REF!</definedName>
    <definedName name="____SCO052007">#REF!</definedName>
    <definedName name="____Ser200703">#REF!</definedName>
    <definedName name="____Ser200705">#REF!</definedName>
    <definedName name="____Ser200706">#REF!</definedName>
    <definedName name="____Ser200809">#REF!</definedName>
    <definedName name="___acr1">#REF!</definedName>
    <definedName name="___Ele200703">#REF!</definedName>
    <definedName name="___Ele200705">#REF!</definedName>
    <definedName name="___Ele200706">#REF!</definedName>
    <definedName name="___FEV01">#REF!</definedName>
    <definedName name="___JAN01">#REF!</definedName>
    <definedName name="___MAR01">#REF!</definedName>
    <definedName name="___OUT99">#REF!</definedName>
    <definedName name="___PI1">#REF!</definedName>
    <definedName name="___pi2">#REF!</definedName>
    <definedName name="___SCO052007">#REF!</definedName>
    <definedName name="___Ser200703">#REF!</definedName>
    <definedName name="___Ser200705">#REF!</definedName>
    <definedName name="___Ser200706">#REF!</definedName>
    <definedName name="___Ser200809">#REF!</definedName>
    <definedName name="__acr1">#REF!</definedName>
    <definedName name="__BUD1">#REF!</definedName>
    <definedName name="__BUD2">#REF!</definedName>
    <definedName name="__BUD3">#REF!</definedName>
    <definedName name="__BUD4">#REF!</definedName>
    <definedName name="__BUD5">#REF!</definedName>
    <definedName name="__BUD6">#REF!</definedName>
    <definedName name="__BUD7">#REF!</definedName>
    <definedName name="__BUD8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IA1">#REF!</definedName>
    <definedName name="__DIA2">#REF!</definedName>
    <definedName name="__DIA3">#REF!</definedName>
    <definedName name="__DIA4">#REF!</definedName>
    <definedName name="__DIA5">#REF!</definedName>
    <definedName name="__DIA6">#REF!</definedName>
    <definedName name="__DIA7">#REF!</definedName>
    <definedName name="__DIA8">#REF!</definedName>
    <definedName name="__Ele200703">#REF!</definedName>
    <definedName name="__Ele200705">#REF!</definedName>
    <definedName name="__Ele200706">#REF!</definedName>
    <definedName name="__Ele200801">#REF!</definedName>
    <definedName name="__est1">#REF!</definedName>
    <definedName name="__FEV01">#REF!</definedName>
    <definedName name="__IntlFixup" hidden="1">TRUE</definedName>
    <definedName name="__JAN01">#REF!</definedName>
    <definedName name="__LAB1">#REF!</definedName>
    <definedName name="__LAB2">#REF!</definedName>
    <definedName name="__LAB3">#REF!</definedName>
    <definedName name="__MAR01">#REF!</definedName>
    <definedName name="__OUT99">#REF!</definedName>
    <definedName name="__PAR1">#REF!</definedName>
    <definedName name="__PAR2">#REF!</definedName>
    <definedName name="__PAR3">#REF!</definedName>
    <definedName name="__PAR4">#REF!</definedName>
    <definedName name="__PI1">#REF!</definedName>
    <definedName name="__pi2">#REF!</definedName>
    <definedName name="__PRU2006">#REF!</definedName>
    <definedName name="__pv2">#REF!</definedName>
    <definedName name="__RBC2006">#REF!</definedName>
    <definedName name="__SCO052007">#REF!</definedName>
    <definedName name="__Ser200506">#REF!</definedName>
    <definedName name="__Ser200507">#REF!</definedName>
    <definedName name="__Ser200703">#REF!</definedName>
    <definedName name="__Ser200705">#REF!</definedName>
    <definedName name="__Ser200706">#REF!</definedName>
    <definedName name="__Ser200708">#REF!</definedName>
    <definedName name="__Ser200801">#REF!</definedName>
    <definedName name="__Ser200809">#REF!</definedName>
    <definedName name="__Ser200912">#REF!</definedName>
    <definedName name="__SSSSSS">#REF!</definedName>
    <definedName name="_0">#REF!</definedName>
    <definedName name="_17636_002">#REF!</definedName>
    <definedName name="_1DescProd">#REF!</definedName>
    <definedName name="_2Aplicação">#REF!</definedName>
    <definedName name="_3Excel_BuiltIn_Print_Area_12_1_1_1">#REF!</definedName>
    <definedName name="_3NCarItem">#REF!</definedName>
    <definedName name="_4NDescGen">#REF!</definedName>
    <definedName name="_5NCódBusca">#REF!</definedName>
    <definedName name="_6Excel_BuiltIn_Print_Area_4_1_1_1">#REF!</definedName>
    <definedName name="_acr1">#REF!</definedName>
    <definedName name="_BUD1">#REF!</definedName>
    <definedName name="_BUD2">#REF!</definedName>
    <definedName name="_BUD3">#REF!</definedName>
    <definedName name="_BUD4">#REF!</definedName>
    <definedName name="_BUD5">#REF!</definedName>
    <definedName name="_BUD6">#REF!</definedName>
    <definedName name="_BUD7">#REF!</definedName>
    <definedName name="_BUD8">#REF!</definedName>
    <definedName name="_C_C" localSheetId="0" hidden="1">#REF!</definedName>
    <definedName name="_C_C" hidden="1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scGenérica">#REF!</definedName>
    <definedName name="_DIA1">#REF!</definedName>
    <definedName name="_DIA2">#REF!</definedName>
    <definedName name="_DIA3">#REF!</definedName>
    <definedName name="_DIA4">#REF!</definedName>
    <definedName name="_DIA5">#REF!</definedName>
    <definedName name="_DIA6">#REF!</definedName>
    <definedName name="_DIA7">#REF!</definedName>
    <definedName name="_DIA8">#REF!</definedName>
    <definedName name="_Ele200502">#REF!</definedName>
    <definedName name="_Ele200609">#REF!</definedName>
    <definedName name="_Ele200701">#REF!</definedName>
    <definedName name="_Ele200702">#REF!</definedName>
    <definedName name="_Ele200703">#REF!</definedName>
    <definedName name="_Ele200704">#REF!</definedName>
    <definedName name="_Ele200705">#REF!</definedName>
    <definedName name="_Ele200706">#REF!</definedName>
    <definedName name="_Ele200707">#REF!</definedName>
    <definedName name="_Ele200708">#REF!</definedName>
    <definedName name="_Ele200709">#REF!</definedName>
    <definedName name="_Ele200710">#REF!</definedName>
    <definedName name="_Ele200711">#REF!</definedName>
    <definedName name="_Ele200712">#REF!</definedName>
    <definedName name="_Ele200801">#REF!</definedName>
    <definedName name="_Ele200812">#REF!</definedName>
    <definedName name="_Ele200911">#REF!</definedName>
    <definedName name="_Ele201003">#REF!</definedName>
    <definedName name="_est1">#REF!</definedName>
    <definedName name="_FEV01">#REF!</definedName>
    <definedName name="_Fill" localSheetId="0" hidden="1">#REF!</definedName>
    <definedName name="_Fill" hidden="1">#REF!</definedName>
    <definedName name="_Filll" localSheetId="0" hidden="1">#REF!</definedName>
    <definedName name="_Filll" hidden="1">#REF!</definedName>
    <definedName name="_JAN01">#REF!</definedName>
    <definedName name="_jan2009">#REF!</definedName>
    <definedName name="_Key1" localSheetId="0" hidden="1">#REF!</definedName>
    <definedName name="_Key1" hidden="1">#REF!</definedName>
    <definedName name="_LAB1">#REF!</definedName>
    <definedName name="_LAB2">#REF!</definedName>
    <definedName name="_LAB3">#REF!</definedName>
    <definedName name="_MAR01">#REF!</definedName>
    <definedName name="_MatMult_A" localSheetId="0" hidden="1">#REF!</definedName>
    <definedName name="_MatMult_A" hidden="1">#REF!</definedName>
    <definedName name="_N2Aplicação">#REF!</definedName>
    <definedName name="_Order1" hidden="1">255</definedName>
    <definedName name="_Order2" hidden="1">255</definedName>
    <definedName name="_OUT99">#REF!</definedName>
    <definedName name="_PAR1">#REF!</definedName>
    <definedName name="_PAR2">#REF!</definedName>
    <definedName name="_PAR3">#REF!</definedName>
    <definedName name="_PAR4">#REF!</definedName>
    <definedName name="_PI1">#REF!</definedName>
    <definedName name="_pi2">#REF!</definedName>
    <definedName name="_PRU2006">#REF!</definedName>
    <definedName name="_pv2">#REF!</definedName>
    <definedName name="_pv3">#REF!</definedName>
    <definedName name="_RBC2006">#REF!</definedName>
    <definedName name="_Regression_Int" hidden="1">1</definedName>
    <definedName name="_SCO052007">#REF!</definedName>
    <definedName name="_SCO1210">#REF!</definedName>
    <definedName name="_Ser200506">#REF!</definedName>
    <definedName name="_Ser200507">#REF!</definedName>
    <definedName name="_Ser200612">#REF!</definedName>
    <definedName name="_Ser200701">#REF!</definedName>
    <definedName name="_Ser200702">#REF!</definedName>
    <definedName name="_Ser200703">#REF!</definedName>
    <definedName name="_Ser200704">#REF!</definedName>
    <definedName name="_Ser200705">#REF!</definedName>
    <definedName name="_Ser200706">#REF!</definedName>
    <definedName name="_Ser200707">#REF!</definedName>
    <definedName name="_Ser200708">#REF!</definedName>
    <definedName name="_Ser200709">#REF!</definedName>
    <definedName name="_Ser200710">#REF!</definedName>
    <definedName name="_Ser200711">#REF!</definedName>
    <definedName name="_Ser200712">#REF!</definedName>
    <definedName name="_Ser200801">#REF!</definedName>
    <definedName name="_Ser200809">#REF!</definedName>
    <definedName name="_Ser200812">#REF!</definedName>
    <definedName name="_Ser200901">#REF!</definedName>
    <definedName name="_Ser200905">#REF!</definedName>
    <definedName name="_Ser200909">#REF!</definedName>
    <definedName name="_Ser200911">#REF!</definedName>
    <definedName name="_Ser200912">#REF!</definedName>
    <definedName name="_Ser201003">#REF!</definedName>
    <definedName name="_Ser201012">#REF!</definedName>
    <definedName name="_Sort" localSheetId="0" hidden="1">#REF!</definedName>
    <definedName name="_Sort" hidden="1">#REF!</definedName>
    <definedName name="_TABELAPRU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ble2_Out" localSheetId="0" hidden="1">#REF!</definedName>
    <definedName name="_Table2_Out" hidden="1">#REF!</definedName>
    <definedName name="_Table3_In2" localSheetId="0" hidden="1">#REF!</definedName>
    <definedName name="_Table3_In2" hidden="1">#REF!</definedName>
    <definedName name="_ValorSaídaSelecionada">#REF!</definedName>
    <definedName name="a">#REF!</definedName>
    <definedName name="A010160100">#REF!</definedName>
    <definedName name="A010505000">#REF!</definedName>
    <definedName name="A020200010">#REF!</definedName>
    <definedName name="A020200080">#REF!</definedName>
    <definedName name="A03.020.0851">#REF!</definedName>
    <definedName name="A030130010">#REF!</definedName>
    <definedName name="A030130011">#REF!</definedName>
    <definedName name="A030160501">#REF!</definedName>
    <definedName name="A030250100">#REF!</definedName>
    <definedName name="A040050130">#REF!</definedName>
    <definedName name="A040110511">#REF!</definedName>
    <definedName name="A050150050">#REF!</definedName>
    <definedName name="A050200140">#REF!</definedName>
    <definedName name="A050210050">#REF!</definedName>
    <definedName name="A050210100">#REF!</definedName>
    <definedName name="A050210750">#REF!</definedName>
    <definedName name="a06.004.0320">#REF!</definedName>
    <definedName name="A060030500">#REF!</definedName>
    <definedName name="A060040300">#REF!</definedName>
    <definedName name="A060140120">#REF!</definedName>
    <definedName name="A060160120">#REF!</definedName>
    <definedName name="A060160410">#REF!</definedName>
    <definedName name="A080010030">#REF!</definedName>
    <definedName name="A080150100">#REF!</definedName>
    <definedName name="A080270120">#REF!</definedName>
    <definedName name="A150010310">#REF!</definedName>
    <definedName name="A200040031">#REF!</definedName>
    <definedName name="A200090011">#REF!</definedName>
    <definedName name="A200280200">#REF!</definedName>
    <definedName name="AA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AAAA">#REF!</definedName>
    <definedName name="AAAAA">#REF!</definedName>
    <definedName name="aaaaaa">#REF!</definedName>
    <definedName name="aaaaaaaaaaaaaaaaaaaaaaaaaaaaaaaaa">#REF!</definedName>
    <definedName name="ab">#REF!</definedName>
    <definedName name="abastecimento">#REF!</definedName>
    <definedName name="Abrigo_moto_gerador_consulta">#REF!</definedName>
    <definedName name="ABRIL">#REF!</definedName>
    <definedName name="Acesso_Estacao_01">#REF!</definedName>
    <definedName name="ACTU_1995">#REF!</definedName>
    <definedName name="ACUM">#REF!</definedName>
    <definedName name="ACUM1">#REF!</definedName>
    <definedName name="ACUM2">#REF!</definedName>
    <definedName name="ACUM3">#REF!</definedName>
    <definedName name="ACUM4">#REF!</definedName>
    <definedName name="ACUM5">#REF!</definedName>
    <definedName name="ACUM6">#REF!</definedName>
    <definedName name="ACUM7">#REF!</definedName>
    <definedName name="ACUM8">#REF!</definedName>
    <definedName name="adfv">#REF!</definedName>
    <definedName name="ADM">#REF!</definedName>
    <definedName name="ADM_LOCAL">#REF!</definedName>
    <definedName name="admbarramansa">#REF!</definedName>
    <definedName name="Administração">#REF!</definedName>
    <definedName name="AGOSTO">#REF!</definedName>
    <definedName name="Agua">#REF!</definedName>
    <definedName name="ajudante_mes">#REF!</definedName>
    <definedName name="ALINHAMENTO">#REF!</definedName>
    <definedName name="almoxarifado">#REF!</definedName>
    <definedName name="alturadocorte">#REF!</definedName>
    <definedName name="Anos_do_Empréstimo">#REF!</definedName>
    <definedName name="ANTONIO">#REF!</definedName>
    <definedName name="aout">#REF!</definedName>
    <definedName name="aq">#REF!</definedName>
    <definedName name="ARAGAO">#REF!</definedName>
    <definedName name="Arbo">#REF!</definedName>
    <definedName name="AREA">#REF!</definedName>
    <definedName name="_xlnm.Extract">#REF!</definedName>
    <definedName name="_xlnm.Print_Area" localSheetId="0">'CRONOGRAMA ONERADO'!$A$1:$AB$58</definedName>
    <definedName name="_xlnm.Print_Area">#REF!</definedName>
    <definedName name="Área_impressão_IM">#REF!</definedName>
    <definedName name="AREA1">#REF!</definedName>
    <definedName name="area2">#REF!</definedName>
    <definedName name="AREA3">#REF!</definedName>
    <definedName name="AREA4">#REF!</definedName>
    <definedName name="AREA5">#REF!</definedName>
    <definedName name="AREA6">#REF!</definedName>
    <definedName name="AREA7">#REF!</definedName>
    <definedName name="AREA8">#REF!</definedName>
    <definedName name="AREA94">#REF!</definedName>
    <definedName name="AREA95">#REF!</definedName>
    <definedName name="AS">#REF!</definedName>
    <definedName name="asdas">#REF!</definedName>
    <definedName name="asdfasfdas">#REF!</definedName>
    <definedName name="asdfasfdasasdfasdfasdfsa">#REF!</definedName>
    <definedName name="asdFNISHDF">#REF!</definedName>
    <definedName name="Ass">#REF!</definedName>
    <definedName name="ATÉ_AGO2">#REF!</definedName>
    <definedName name="ATÉ_AGOSTO">#REF!</definedName>
    <definedName name="autofiltro">#REF!</definedName>
    <definedName name="aux">#REF!</definedName>
    <definedName name="AuxHab">#REF!</definedName>
    <definedName name="avril">#REF!</definedName>
    <definedName name="b">#REF!</definedName>
    <definedName name="B_5">#REF!</definedName>
    <definedName name="banco">#REF!</definedName>
    <definedName name="_xlnm.Database">#REF!</definedName>
    <definedName name="Banh">#REF!</definedName>
    <definedName name="barb2">#REF!</definedName>
    <definedName name="BAREA">#REF!</definedName>
    <definedName name="BAREA1">#REF!</definedName>
    <definedName name="BAREA2">#REF!</definedName>
    <definedName name="BAREA3">#REF!</definedName>
    <definedName name="BAREA4">#REF!</definedName>
    <definedName name="BAREA5">#REF!</definedName>
    <definedName name="BAREA6">#REF!</definedName>
    <definedName name="BAREA7">#REF!</definedName>
    <definedName name="BAREA8">#REF!</definedName>
    <definedName name="BARRAMANSA">#REF!</definedName>
    <definedName name="BaseDeCálculo">#REF!</definedName>
    <definedName name="Bases">#REF!</definedName>
    <definedName name="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bbb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BC">#REF!</definedName>
    <definedName name="BCUM">#REF!</definedName>
    <definedName name="BCUM1">#REF!</definedName>
    <definedName name="BCUM2">#REF!</definedName>
    <definedName name="BCUM3">#REF!</definedName>
    <definedName name="BCUM4">#REF!</definedName>
    <definedName name="BCUM5">#REF!</definedName>
    <definedName name="BCUM6">#REF!</definedName>
    <definedName name="BCUM7">#REF!</definedName>
    <definedName name="BCUM8">#REF!</definedName>
    <definedName name="BDI">#REF!</definedName>
    <definedName name="bgfjnsf">#REF!</definedName>
    <definedName name="BOMBAS">#REF!</definedName>
    <definedName name="botafora">#REF!</definedName>
    <definedName name="BRANCO" localSheetId="0" hidden="1">{#N/A,#N/A,FALSE,"Gráficos";#N/A,#N/A,FALSE,"ResumoR$";#N/A,#N/A,FALSE,"ResumoUS$";#N/A,#N/A,FALSE,"Gráf2002";#N/A,#N/A,FALSE,"2002R$"}</definedName>
    <definedName name="BRANCO" hidden="1">{#N/A,#N/A,FALSE,"Gráficos";#N/A,#N/A,FALSE,"ResumoR$";#N/A,#N/A,FALSE,"ResumoUS$";#N/A,#N/A,FALSE,"Gráf2002";#N/A,#N/A,FALSE,"2002R$"}</definedName>
    <definedName name="Brasil">#REF!</definedName>
    <definedName name="BRASILIT__Consolidado">#REF!</definedName>
    <definedName name="brita">#REF!</definedName>
    <definedName name="Britagem">#REF!</definedName>
    <definedName name="bruno">#REF!</definedName>
    <definedName name="bstc20">#REF!</definedName>
    <definedName name="bstc40">#REF!</definedName>
    <definedName name="bstc60">#REF!</definedName>
    <definedName name="bstc80">#REF!</definedName>
    <definedName name="BUD">#REF!</definedName>
    <definedName name="budget99">#REF!</definedName>
    <definedName name="ç">#REF!</definedName>
    <definedName name="C_">#REF!</definedName>
    <definedName name="CAETE">#REF!</definedName>
    <definedName name="caixadecentro">#REF!</definedName>
    <definedName name="CAMINHÃO">#REF!</definedName>
    <definedName name="Canal">#REF!</definedName>
    <definedName name="CAPA_APRESENTAÇÃO" localSheetId="0" hidden="1">{#N/A,#N/A,FALSE,"22189";#N/A,#N/A,FALSE,"22188";#N/A,#N/A,FALSE,"22187";#N/A,#N/A,FALSE,"02184";#N/A,#N/A,FALSE,"02179";#N/A,#N/A,FALSE,"Resumo"}</definedName>
    <definedName name="CAPA_APRESENTAÇÃO" hidden="1">{#N/A,#N/A,FALSE,"22189";#N/A,#N/A,FALSE,"22188";#N/A,#N/A,FALSE,"22187";#N/A,#N/A,FALSE,"02184";#N/A,#N/A,FALSE,"02179";#N/A,#N/A,FALSE,"Resumo"}</definedName>
    <definedName name="CargaInterface">#REF!</definedName>
    <definedName name="cargapesomorto">#REF!</definedName>
    <definedName name="cargaprodutos">#REF!</definedName>
    <definedName name="CargaPRUInterface">#REF!</definedName>
    <definedName name="cargasap">#REF!</definedName>
    <definedName name="CargaVNDMéd2007">#REF!</definedName>
    <definedName name="Cargo">#REF!</definedName>
    <definedName name="CARLOS">#REF!</definedName>
    <definedName name="Casa_de_maquinas">#REF!</definedName>
    <definedName name="Cat">#REF!</definedName>
    <definedName name="CATALOGO">#REF!</definedName>
    <definedName name="CATÁLOGO">#REF!</definedName>
    <definedName name="catalogo_ref">#REF!</definedName>
    <definedName name="CBA.000.C.0.00.0000.00.01.0.DREAL17">213</definedName>
    <definedName name="CBA.000.C.0.02.0000.00.01.0.DDERE33">1726</definedName>
    <definedName name="CBA.000.C.0.02.0000.00.01.0.DREAL17">195</definedName>
    <definedName name="CBA.001.C.0.01.2003.00.01.0.DREAL17">208</definedName>
    <definedName name="CBA.001.C.0.01.2003.00.01.0.DREAL17A">1848</definedName>
    <definedName name="CBA.001.C.0.02.0000.00.01.0.DREAL17">195</definedName>
    <definedName name="CBA.001.C.0.02.2003.00.01.0.DREAL17">195</definedName>
    <definedName name="CBA.001.C.0.02.2003.00.01.0.DREAL17A">1726</definedName>
    <definedName name="CBA.001.C.0.03.2003.00.01.0.DREAL17">211</definedName>
    <definedName name="CBA.001.C.0.03.2003.00.01.0.DREAL17A">1869</definedName>
    <definedName name="CBA.001.C.0.04.0000.00.01.0.DREAL17">213</definedName>
    <definedName name="CBA.001.C.0.04.2003.00.01.0.DREAL17">213</definedName>
    <definedName name="CBA.001.C.0.04.2003.00.01.0.DREAL17A">1898</definedName>
    <definedName name="CBA.001.C.0.05.0000.00.01.0.DREAL17">0</definedName>
    <definedName name="CBA.001.C.0.05.2003.00.01.0.DREAL17">0</definedName>
    <definedName name="CBA.001.C.0.05.2003.00.01.0.DREAL17A">2001</definedName>
    <definedName name="CBA.001.C.0.06.2003.00.01.0.DREAL17A">1940</definedName>
    <definedName name="CBA.001.C.0.07.2003.00.01.0.DREAL17A">2528</definedName>
    <definedName name="CBA.001.C.0.08.2003.00.01.0.DREAL17A">2199</definedName>
    <definedName name="CBA.001.C.0.09.2003.00.01.0.DREAL17A">2453</definedName>
    <definedName name="CBA.001.C.0.10.2003.00.01.0.DREAL17A">2606</definedName>
    <definedName name="CBUD">#REF!</definedName>
    <definedName name="cc">#REF!</definedName>
    <definedName name="CCC">#REF!</definedName>
    <definedName name="Celular">#REF!</definedName>
    <definedName name="CERCA">#REF!</definedName>
    <definedName name="ChecaMilharesCentenas">#REF!</definedName>
    <definedName name="ChecaMilhõesMilharesCentenas">#REF!</definedName>
    <definedName name="ChecaTuboFlangeado">#REF!</definedName>
    <definedName name="cif">#REF!</definedName>
    <definedName name="Cisterna_e_Castelo_d_agua_Consulta">#REF!</definedName>
    <definedName name="ÇKJLKJLLKÇJÇLJKÇLK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ÇKJLKJLLKÇJÇLJKÇLK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laudia" localSheetId="0" hidden="1">{#N/A,"70% Success",FALSE,"Sales Forecast";#N/A,#N/A,FALSE,"Sheet2"}</definedName>
    <definedName name="claudia" hidden="1">{#N/A,"70% Success",FALSE,"Sales Forecast";#N/A,#N/A,FALSE,"Sheet2"}</definedName>
    <definedName name="cliente">#REF!</definedName>
    <definedName name="COD_RESUMO2">#REF!</definedName>
    <definedName name="COD_RESUMO3">#REF!</definedName>
    <definedName name="CÓDIGO">#REF!</definedName>
    <definedName name="CódigoBusca">#REF!</definedName>
    <definedName name="Codigos">#REF!</definedName>
    <definedName name="CODIGOSAP">#REF!</definedName>
    <definedName name="codval">#REF!</definedName>
    <definedName name="Com_a_conclusão_da_concretagem_dos_blocos_de_coroamento_das_estacas">#REF!</definedName>
    <definedName name="Com_a_conclusão_das_fundações_e_da_concretagem_dos_blocos_de_coroamento_das_estacas">#REF!</definedName>
    <definedName name="Com_a_conclusão_do_estaquamento">#REF!</definedName>
    <definedName name="Com_a_conclusão_do_estaqueamento">#REF!</definedName>
    <definedName name="COMERCIAL">#REF!</definedName>
    <definedName name="COMISSÃO">#REF!</definedName>
    <definedName name="COMPRIM">#REF!</definedName>
    <definedName name="COMPRIM1">#REF!</definedName>
    <definedName name="comprimento">#REF!</definedName>
    <definedName name="COMPRIMENTOTUBOCL">#REF!</definedName>
    <definedName name="Con">#REF!</definedName>
    <definedName name="Concessão_Malha_Sul" localSheetId="0" hidden="1">{#N/A,"100% Success",TRUE,"Sales Forecast";#N/A,#N/A,TRUE,"Sheet2"}</definedName>
    <definedName name="Concessão_Malha_Sul" hidden="1">{#N/A,"100% Success",TRUE,"Sales Forecast";#N/A,#N/A,TRUE,"Sheet2"}</definedName>
    <definedName name="CondiçãoMetragem">#REF!</definedName>
    <definedName name="Conh">#REF!</definedName>
    <definedName name="cons">#REF!</definedName>
    <definedName name="Consolidado">#REF!</definedName>
    <definedName name="Construcao_Casa_Maq_Plano_Inclinado">#REF!</definedName>
    <definedName name="Construcao_de_Acesso_a_Estacao_I">#REF!</definedName>
    <definedName name="Construcao_do_acesso_a_Estacao_I">#REF!</definedName>
    <definedName name="Construcao_Escadaria_Apoio">#REF!</definedName>
    <definedName name="contabilidade">#REF!</definedName>
    <definedName name="Contencao">#REF!</definedName>
    <definedName name="Contencao_">#REF!</definedName>
    <definedName name="controle">#REF!</definedName>
    <definedName name="CORRELAÇÃO">#REF!</definedName>
    <definedName name="CPS">#REF!</definedName>
    <definedName name="cpv">#REF!</definedName>
    <definedName name="CRBE">#REF!</definedName>
    <definedName name="Cron_Apoio">#REF!</definedName>
    <definedName name="Crono">#REF!</definedName>
    <definedName name="Crono1">#REF!</definedName>
    <definedName name="cronograma">#REF!</definedName>
    <definedName name="CRONOGRAMA_PROJ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RONOGRAMA_PROJ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CTA">#REF!</definedName>
    <definedName name="CU">#REF!</definedName>
    <definedName name="Cum_Int">#REF!</definedName>
    <definedName name="custos">#REF!</definedName>
    <definedName name="CUZAO">#REF!</definedName>
    <definedName name="d">#REF!</definedName>
    <definedName name="D_u">#REF!</definedName>
    <definedName name="Dados">#REF!</definedName>
    <definedName name="dai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i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SDAS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Data">#REF!</definedName>
    <definedName name="Data_de_Pagamento">#REF!</definedName>
    <definedName name="Data_Pagamento">DATE(YEAR(Início_do_Empréstimo),MONTH(Início_do_Empréstimo)+Payment_Number,DAY(Início_do_Empréstimo))</definedName>
    <definedName name="dataabertura">#REF!</definedName>
    <definedName name="Database">#REF!</definedName>
    <definedName name="DBA.000.C.0.00.0000.00.01.0.DREAL16">-217</definedName>
    <definedName name="DBA.000.C.0.02.0000.00.01.0.DDERE32">-1729</definedName>
    <definedName name="DBA.000.C.0.02.0000.00.01.0.DREAL16">-199</definedName>
    <definedName name="DBA.001.C.0.01.2003.00.01.0.DREAL16">-211</definedName>
    <definedName name="DBA.001.C.0.01.2003.00.01.0.DREAL16A">-1851</definedName>
    <definedName name="DBA.001.C.0.02.0000.00.01.0.DREAL16">-199</definedName>
    <definedName name="DBA.001.C.0.02.2003.00.01.0.DREAL16">-199</definedName>
    <definedName name="DBA.001.C.0.02.2003.00.01.0.DREAL16A">-1729</definedName>
    <definedName name="DBA.001.C.0.03.2003.00.01.0.DREAL16">-215</definedName>
    <definedName name="DBA.001.C.0.03.2003.00.01.0.DREAL16A">-1874</definedName>
    <definedName name="DBA.001.C.0.04.0000.00.01.0.DREAL16">-217</definedName>
    <definedName name="DBA.001.C.0.04.2003.00.01.0.DREAL16">-217</definedName>
    <definedName name="DBA.001.C.0.04.2003.00.01.0.DREAL16A">-1901</definedName>
    <definedName name="DBA.001.C.0.05.0000.00.01.0.DREAL16">0</definedName>
    <definedName name="DBA.001.C.0.05.2003.00.01.0.DREAL16">0</definedName>
    <definedName name="DBA.001.C.0.05.2003.00.01.0.DREAL16A">-2004</definedName>
    <definedName name="DBA.001.C.0.06.2003.00.01.0.DREAL16A">-1943</definedName>
    <definedName name="DBA.001.C.0.07.2003.00.01.0.DREAL16A">-2532</definedName>
    <definedName name="DBA.001.C.0.08.2003.00.01.0.DREAL16A">-2204</definedName>
    <definedName name="DBA.001.C.0.09.2003.00.01.0.DREAL16A">-2457</definedName>
    <definedName name="DBA.001.C.0.10.2003.00.00.0.DREAL16A">-2609696.06</definedName>
    <definedName name="DBA.001.C.0.10.2003.00.01.0.DREAL16A">-2610</definedName>
    <definedName name="ddd">#REF!</definedName>
    <definedName name="DECANTADORES_PRIMÁRIOS">#REF!</definedName>
    <definedName name="delegacao">#REF!</definedName>
    <definedName name="DELEGAÇÃO">#REF!</definedName>
    <definedName name="DEM">#REF!</definedName>
    <definedName name="Dem_Lavanderia">#REF!</definedName>
    <definedName name="Demolicao_de_Guarita_Consulta">#REF!</definedName>
    <definedName name="Demolicao_Lavanderia_Existente">#REF!</definedName>
    <definedName name="DescBilhões">#REF!</definedName>
    <definedName name="DescCentavos">#REF!</definedName>
    <definedName name="DescCentenas">#REF!</definedName>
    <definedName name="descespecial">#REF!</definedName>
    <definedName name="descespecial2">#REF!</definedName>
    <definedName name="DescFinal">#REF!</definedName>
    <definedName name="DescMaiuscula">#REF!</definedName>
    <definedName name="DescMilhares">#REF!</definedName>
    <definedName name="DescMilhões">#REF!</definedName>
    <definedName name="Desconto">#REF!</definedName>
    <definedName name="Desconto_META">#REF!</definedName>
    <definedName name="DescResCGord">#REF!</definedName>
    <definedName name="DescResSGord">#REF!</definedName>
    <definedName name="DescResTxDesc">#REF!</definedName>
    <definedName name="DescResultante">#REF!</definedName>
    <definedName name="Descricao">#REF!</definedName>
    <definedName name="descriçãofinal">#REF!</definedName>
    <definedName name="Detenção">#REF!</definedName>
    <definedName name="DEZEMBRO">#REF!</definedName>
    <definedName name="DEZEMBRO06">#REF!</definedName>
    <definedName name="dfasfdasdf">#REF!</definedName>
    <definedName name="dfd">#REF!</definedName>
    <definedName name="DFORNEC05">#REF!</definedName>
    <definedName name="DFORNEC06">#REF!</definedName>
    <definedName name="DFORNEC07">#REF!</definedName>
    <definedName name="DFORNEC09">#REF!</definedName>
    <definedName name="DFORNEC10">#REF!</definedName>
    <definedName name="DFORNEC11">#REF!</definedName>
    <definedName name="DFORNEC15">#REF!</definedName>
    <definedName name="dfsd">#REF!</definedName>
    <definedName name="DIA">#REF!</definedName>
    <definedName name="dias">#REF!</definedName>
    <definedName name="DIFER_2">#REF!</definedName>
    <definedName name="DIFERENCA">#REF!</definedName>
    <definedName name="dircomercial">#REF!</definedName>
    <definedName name="DiretórioAprovação">#REF!</definedName>
    <definedName name="dirfinanc">#REF!</definedName>
    <definedName name="dirgeral">#REF!</definedName>
    <definedName name="dirindustrial">#REF!</definedName>
    <definedName name="DNTubo">#REF!</definedName>
    <definedName name="doce">#REF!</definedName>
    <definedName name="DOI">#REF!</definedName>
    <definedName name="DRAGAGEM">#REF!</definedName>
    <definedName name="Dren">#REF!</definedName>
    <definedName name="DRENAGEM">#REF!</definedName>
    <definedName name="dsafdas">#REF!</definedName>
    <definedName name="DSERV18">#REF!</definedName>
    <definedName name="DSERV19">#REF!</definedName>
    <definedName name="e">#REF!</definedName>
    <definedName name="E4I">#REF!</definedName>
    <definedName name="eer">#REF!</definedName>
    <definedName name="Elem0507">#REF!</definedName>
    <definedName name="ELEMVS07">#REF!</definedName>
    <definedName name="ELEVATÓRIA_DE_LODO_PRIMÁRIO">#REF!</definedName>
    <definedName name="email">#REF!</definedName>
    <definedName name="EMOP">#REF!</definedName>
    <definedName name="emop0507">#REF!</definedName>
    <definedName name="empolamento">#REF!</definedName>
    <definedName name="encanador">#REF!</definedName>
    <definedName name="Equip">#REF!</definedName>
    <definedName name="EQUIPAMENTOS">#REF!</definedName>
    <definedName name="ERGQER5" localSheetId="0" hidden="1">#REF!</definedName>
    <definedName name="ERGQER5" hidden="1">#REF!</definedName>
    <definedName name="Escadaria">#REF!</definedName>
    <definedName name="ESCMAN">#REF!</definedName>
    <definedName name="escritorioRio">#REF!</definedName>
    <definedName name="ESG">#REF!</definedName>
    <definedName name="ESGOTO">#REF!</definedName>
    <definedName name="ESSENCIAIS">#REF!</definedName>
    <definedName name="Est">#REF!</definedName>
    <definedName name="Estacao_01">#REF!</definedName>
    <definedName name="Estacao_02">#REF!</definedName>
    <definedName name="Estacao_03">#REF!</definedName>
    <definedName name="Estacao_04">#REF!</definedName>
    <definedName name="Estacao_05">#REF!</definedName>
    <definedName name="EstatVndUnidMedTPB">#REF!</definedName>
    <definedName name="EstatVndUnidNegTPB">#REF!</definedName>
    <definedName name="EURO">#REF!</definedName>
    <definedName name="EVOLUTION_DES_ROI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VOLUTION_DES_ROI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1_1">#REF!</definedName>
    <definedName name="Excel_BuiltIn_Print_Area_11_1_1">#REF!</definedName>
    <definedName name="Excel_BuiltIn_Print_Area_12_1">#REF!</definedName>
    <definedName name="Excel_BuiltIn_Print_Area_12_1_1">#REF!</definedName>
    <definedName name="Excel_BuiltIn_Print_Area_13_1">#REF!</definedName>
    <definedName name="Excel_BuiltIn_Print_Area_16_1">#REF!</definedName>
    <definedName name="Excel_BuiltIn_Print_Area_3_1">#REF!</definedName>
    <definedName name="Excel_BuiltIn_Print_Area_3_1_3">#REF!</definedName>
    <definedName name="Excel_BuiltIn_Print_Area_4_1">#REF!</definedName>
    <definedName name="Excel_BuiltIn_Print_Area_4_1_1">#REF!</definedName>
    <definedName name="Excel_BuiltIn_Print_Area_4_1_1_4">#REF!</definedName>
    <definedName name="Excel_BuiltIn_Print_Area_4_1_4">#REF!</definedName>
    <definedName name="Excel_BuiltIn_Print_Area_5_1">#REF!</definedName>
    <definedName name="Excel_BuiltIn_Print_Area_6_1">#REF!</definedName>
    <definedName name="Excel_BuiltIn_Print_Area_6_1_6">#REF!</definedName>
    <definedName name="Excel_BuiltIn_Print_Area_7_1">#REF!</definedName>
    <definedName name="Excel_BuiltIn_Print_Area_8_1_1">#REF!</definedName>
    <definedName name="Excel_BuiltIn_Print_Area_8_1_1_1">#REF!</definedName>
    <definedName name="Excel_BuiltIn_Print_Area_9_1">#REF!</definedName>
    <definedName name="Excel_BuiltIn_Print_Area_9_1_1">#REF!</definedName>
    <definedName name="Excel_BuiltIn_Print_Area_9_1_1_7">#REF!</definedName>
    <definedName name="Excel_BuiltIn_Print_Area_9_1_7">#REF!</definedName>
    <definedName name="Excel_BuiltIn_Print_Titles_1_1">#REF!</definedName>
    <definedName name="Excel_BuiltIn_Print_Titles_11_1">#REF!</definedName>
    <definedName name="Excel_BuiltIn_Print_Titles_12_1">#REF!</definedName>
    <definedName name="Excel_BuiltIn_Print_Titles_13_1">#REF!</definedName>
    <definedName name="Excel_BuiltIn_Print_Titles_8_1">#REF!</definedName>
    <definedName name="Excel_BuiltIn_Print_Titles_8_1_3">#REF!</definedName>
    <definedName name="Excel_BuiltIn_Print_Titles_8_1_8">#REF!</definedName>
    <definedName name="Excel_BuiltIn_Print_Titles_8_1_9">#REF!</definedName>
    <definedName name="Execucao_Fundacoes_Plano_Inclinado">#REF!</definedName>
    <definedName name="exel_builtIn_Print_area_7_1">#REF!</definedName>
    <definedName name="exportaçao">#REF!</definedName>
    <definedName name="EXT">#REF!</definedName>
    <definedName name="extração">#REF!</definedName>
    <definedName name="Extract">#REF!</definedName>
    <definedName name="F">#REF!</definedName>
    <definedName name="fad" localSheetId="0" hidden="1">{#N/A,"70% Success",FALSE,"Sales Forecast";#N/A,#N/A,FALSE,"Sheet2"}</definedName>
    <definedName name="fad" hidden="1">{#N/A,"70% Success",FALSE,"Sales Forecast";#N/A,#N/A,FALSE,"Sheet2"}</definedName>
    <definedName name="FASDFAS">#REF!</definedName>
    <definedName name="fasfdasdf">#REF!</definedName>
    <definedName name="Fator">#REF!</definedName>
    <definedName name="FatorFrete">#REF!</definedName>
    <definedName name="FatorFrete1">#REF!</definedName>
    <definedName name="FatorImpostos">#REF!</definedName>
    <definedName name="fax">#REF!</definedName>
    <definedName name="FDSAFDS">#REF!</definedName>
    <definedName name="FEVEREIRO">#REF!</definedName>
    <definedName name="ff" localSheetId="0" hidden="1">{"'IGP-M 2º reajuste'!$F$43"}</definedName>
    <definedName name="ff" hidden="1">{"'IGP-M 2º reajuste'!$F$43"}</definedName>
    <definedName name="FFFF">#REF!</definedName>
    <definedName name="fgdsgfs">#REF!</definedName>
    <definedName name="FGSDGSD">#REF!</definedName>
    <definedName name="FGV">#REF!</definedName>
    <definedName name="FGVC">#REF!</definedName>
    <definedName name="FGVC_1">#REF!</definedName>
    <definedName name="FGVC_3">#REF!</definedName>
    <definedName name="FGVC_6">#REF!</definedName>
    <definedName name="FGVC_7">#REF!</definedName>
    <definedName name="FGVC_8">#REF!</definedName>
    <definedName name="FGVC_9">#REF!</definedName>
    <definedName name="FGVC0504">#REF!</definedName>
    <definedName name="FGVSER">#REF!</definedName>
    <definedName name="FiguraPeças2">#REF!</definedName>
    <definedName name="FiguraPeçasFinal">#REF!</definedName>
    <definedName name="filialargent">#REF!</definedName>
    <definedName name="formaenvio">#REF!</definedName>
    <definedName name="FORNEC03">#REF!</definedName>
    <definedName name="FORNEC04">#REF!</definedName>
    <definedName name="FORNEC05">#REF!</definedName>
    <definedName name="FORNEC06">#REF!</definedName>
    <definedName name="FORNEC07">#REF!</definedName>
    <definedName name="FORNEC09">#REF!</definedName>
    <definedName name="FORNEC10">#REF!</definedName>
    <definedName name="FORNEC11">#REF!</definedName>
    <definedName name="FORNEC12">#REF!</definedName>
    <definedName name="FORNEC15">#REF!</definedName>
    <definedName name="FORNEC16">#REF!</definedName>
    <definedName name="FORNEC17">#REF!</definedName>
    <definedName name="Friburgo">#REF!</definedName>
    <definedName name="FSAFAS">#REF!</definedName>
    <definedName name="fsafsdfgs">#REF!</definedName>
    <definedName name="fsdfdfhgh">#REF!</definedName>
    <definedName name="fsdfds">#REF!</definedName>
    <definedName name="fsdfs">#REF!</definedName>
    <definedName name="fsdfsd">#REF!</definedName>
    <definedName name="fsdfsdfsd">#REF!</definedName>
    <definedName name="fsfdas">#REF!</definedName>
    <definedName name="Fundacao_Plano_Inclinado">#REF!</definedName>
    <definedName name="G">#REF!</definedName>
    <definedName name="GARAGEM">#REF!</definedName>
    <definedName name="Gas">#REF!</definedName>
    <definedName name="GEICY">#REF!</definedName>
    <definedName name="general_exp." localSheetId="0" hidden="1">{#N/A,"100% Success",TRUE,"Sales Forecast";#N/A,#N/A,TRUE,"Sheet2"}</definedName>
    <definedName name="general_exp." hidden="1">{#N/A,"100% Success",TRUE,"Sales Forecast";#N/A,#N/A,TRUE,"Sheet2"}</definedName>
    <definedName name="GF">#REF!</definedName>
    <definedName name="gfdgdf">#REF!</definedName>
    <definedName name="GFDHND">#REF!</definedName>
    <definedName name="gfdsgdsf">#REF!</definedName>
    <definedName name="gfdsgshh">#REF!</definedName>
    <definedName name="ggggggg" localSheetId="0" hidden="1">#REF!</definedName>
    <definedName name="ggggggg" hidden="1">#REF!</definedName>
    <definedName name="GONCA">#REF!</definedName>
    <definedName name="GONCALVES">#REF!</definedName>
    <definedName name="Gordura_BDI_Tx_Desc">#REF!</definedName>
    <definedName name="GPeças">#REF!</definedName>
    <definedName name="grade">#REF!</definedName>
    <definedName name="_xlnm.Recorder">#REF!</definedName>
    <definedName name="GrupoEstatístico">#REF!</definedName>
    <definedName name="GrupoEstatísticoFinal">#REF!</definedName>
    <definedName name="gsddssd">#REF!</definedName>
    <definedName name="GSDGSD">#REF!</definedName>
    <definedName name="h">#REF!</definedName>
    <definedName name="hgfjhgfsjf">#REF!</definedName>
    <definedName name="hhhhh">#REF!</definedName>
    <definedName name="hjjjj">#REF!</definedName>
    <definedName name="HOSPEDES">#REF!</definedName>
    <definedName name="HTML_CodePage" hidden="1">1252</definedName>
    <definedName name="HTML_Control" localSheetId="0" hidden="1">{"'IGP-M 2º reajuste'!$F$43"}</definedName>
    <definedName name="HTML_Control" hidden="1">{"'IGP-M 2º reajuste'!$F$43"}</definedName>
    <definedName name="HTML_Description" hidden="1">""</definedName>
    <definedName name="HTML_Email" hidden="1">""</definedName>
    <definedName name="HTML_Header" hidden="1">"IGP-M 2º reajuste"</definedName>
    <definedName name="HTML_LastUpdate" hidden="1">"06/09/99"</definedName>
    <definedName name="HTML_LineAfter" hidden="1">FALSE</definedName>
    <definedName name="HTML_LineBefore" hidden="1">FALSE</definedName>
    <definedName name="HTML_Name" hidden="1">"AutoBAn"</definedName>
    <definedName name="HTML_OBDlg2" hidden="1">TRUE</definedName>
    <definedName name="HTML_OBDlg4" hidden="1">TRUE</definedName>
    <definedName name="HTML_OS" hidden="1">0</definedName>
    <definedName name="HTML_PathFile" hidden="1">"F:\MeuHTML.htm"</definedName>
    <definedName name="HTML_Title" hidden="1">"2º reajuste"</definedName>
    <definedName name="ICMS">#REF!</definedName>
    <definedName name="III">#REF!</definedName>
    <definedName name="Ilum">#REF!</definedName>
    <definedName name="ILUMINAÇÃO">#REF!</definedName>
    <definedName name="Implantacao_Consulta">#REF!</definedName>
    <definedName name="Impressão_Completa">#REF!</definedName>
    <definedName name="Imprimir_títulos_IM">#REF!</definedName>
    <definedName name="INDEXPAGTO2">#REF!</definedName>
    <definedName name="IndiceDestino">#REF!</definedName>
    <definedName name="INDMOIS">#REF!</definedName>
    <definedName name="INDRESM1">#REF!</definedName>
    <definedName name="Infra">#REF!</definedName>
    <definedName name="Início_do_Empréstimo">#REF!</definedName>
    <definedName name="InícioMemoCalc">#REF!</definedName>
    <definedName name="INSUMSINAP">#REF!</definedName>
    <definedName name="Int">#REF!</definedName>
    <definedName name="interessement">#REF!</definedName>
    <definedName name="INTERV1COE">#REF!</definedName>
    <definedName name="INTERV1FEV">#REF!</definedName>
    <definedName name="INTERV2COE">#REF!</definedName>
    <definedName name="INTERV2FEV">#REF!</definedName>
    <definedName name="INTERV3ABR">#REF!</definedName>
    <definedName name="INTERV3MAI">#REF!</definedName>
    <definedName name="INTERV3MAR">#REF!</definedName>
    <definedName name="INTERV4ABR">#REF!</definedName>
    <definedName name="INTERV4MAI">#REF!</definedName>
    <definedName name="INTERV4MAR">#REF!</definedName>
    <definedName name="INTERV5MAI">#REF!</definedName>
    <definedName name="INTERV5MAR">#REF!</definedName>
    <definedName name="INTERV6MAI">#REF!</definedName>
    <definedName name="INTERV6MAR">#REF!</definedName>
    <definedName name="intervalo">#REF!</definedName>
    <definedName name="intervalo1">#REF!</definedName>
    <definedName name="intervalo2">#REF!</definedName>
    <definedName name="IP">#REF!</definedName>
    <definedName name="IPI">#REF!</definedName>
    <definedName name="ipiespecial">#REF!</definedName>
    <definedName name="IrParaBotõesDeExclusão">#REF!</definedName>
    <definedName name="IrParaConfirmaçãoDeDados">#REF!</definedName>
    <definedName name="it010101d">#REF!</definedName>
    <definedName name="it010101r">#REF!</definedName>
    <definedName name="it010201d">#REF!</definedName>
    <definedName name="it010201r">#REF!</definedName>
    <definedName name="it010301d">#REF!</definedName>
    <definedName name="it010301r">#REF!</definedName>
    <definedName name="it010302d">#REF!</definedName>
    <definedName name="it010302r">#REF!</definedName>
    <definedName name="it010303d">#REF!</definedName>
    <definedName name="it010303r">#REF!</definedName>
    <definedName name="it010401d">#REF!</definedName>
    <definedName name="it010401r">#REF!</definedName>
    <definedName name="it010501d">#REF!</definedName>
    <definedName name="it010501r">#REF!</definedName>
    <definedName name="it010601d">#REF!</definedName>
    <definedName name="it010601r">#REF!</definedName>
    <definedName name="it010701d">#REF!</definedName>
    <definedName name="it010701r">#REF!</definedName>
    <definedName name="it010702d">#REF!</definedName>
    <definedName name="it010702r">#REF!</definedName>
    <definedName name="it01080101d">#REF!</definedName>
    <definedName name="it01080101r">#REF!</definedName>
    <definedName name="it01080102d">#REF!</definedName>
    <definedName name="it01080102r">#REF!</definedName>
    <definedName name="it01080103d">#REF!</definedName>
    <definedName name="it01080103r">#REF!</definedName>
    <definedName name="it01080104d">#REF!</definedName>
    <definedName name="it01080104r">#REF!</definedName>
    <definedName name="it01080105d">#REF!</definedName>
    <definedName name="it01080105r">#REF!</definedName>
    <definedName name="it01080201d">#REF!</definedName>
    <definedName name="it01080201r">#REF!</definedName>
    <definedName name="it01080202d">#REF!</definedName>
    <definedName name="it01080202r">#REF!</definedName>
    <definedName name="it01080203d">#REF!</definedName>
    <definedName name="it01080203r">#REF!</definedName>
    <definedName name="it01080301d">#REF!</definedName>
    <definedName name="it01080301r">#REF!</definedName>
    <definedName name="it01080401d">#REF!</definedName>
    <definedName name="it01080401r">#REF!</definedName>
    <definedName name="it02010101d">#REF!</definedName>
    <definedName name="it02010101r">#REF!</definedName>
    <definedName name="it02010102d">#REF!</definedName>
    <definedName name="it02010102r">#REF!</definedName>
    <definedName name="it02010103d">#REF!</definedName>
    <definedName name="it02010103r">#REF!</definedName>
    <definedName name="it02010104d">#REF!</definedName>
    <definedName name="it02010104r">#REF!</definedName>
    <definedName name="it02010105d">#REF!</definedName>
    <definedName name="it02010105r">#REF!</definedName>
    <definedName name="it02010106d">#REF!</definedName>
    <definedName name="it02010106r">#REF!</definedName>
    <definedName name="it02010107d">#REF!</definedName>
    <definedName name="it02010107r">#REF!</definedName>
    <definedName name="it02010108d">#REF!</definedName>
    <definedName name="it02010108r">#REF!</definedName>
    <definedName name="it02010109d">#REF!</definedName>
    <definedName name="it02010109r">#REF!</definedName>
    <definedName name="it02010201d">#REF!</definedName>
    <definedName name="it02010201r">#REF!</definedName>
    <definedName name="it02010202d">#REF!</definedName>
    <definedName name="it02010202r">#REF!</definedName>
    <definedName name="it020201d">#REF!</definedName>
    <definedName name="it020201r">#REF!</definedName>
    <definedName name="it020202d">#REF!</definedName>
    <definedName name="it020202r">#REF!</definedName>
    <definedName name="it020301d">#REF!</definedName>
    <definedName name="it020301r">#REF!</definedName>
    <definedName name="it020302d">#REF!</definedName>
    <definedName name="it020302r">#REF!</definedName>
    <definedName name="it020401d">#REF!</definedName>
    <definedName name="it020401r">#REF!</definedName>
    <definedName name="it020402d">#REF!</definedName>
    <definedName name="it020402r">#REF!</definedName>
    <definedName name="it020403d">#REF!</definedName>
    <definedName name="it020403r">#REF!</definedName>
    <definedName name="it020501d">#REF!</definedName>
    <definedName name="it020501r">#REF!</definedName>
    <definedName name="it020502d">#REF!</definedName>
    <definedName name="it020502r">#REF!</definedName>
    <definedName name="it020503d">#REF!</definedName>
    <definedName name="it020503r">#REF!</definedName>
    <definedName name="it020601d">#REF!</definedName>
    <definedName name="it020601r">#REF!</definedName>
    <definedName name="it020602d">#REF!</definedName>
    <definedName name="it020602r">#REF!</definedName>
    <definedName name="it020701d">#REF!</definedName>
    <definedName name="it020701r">#REF!</definedName>
    <definedName name="Item">#REF!</definedName>
    <definedName name="jad" localSheetId="0" hidden="1">{#N/A,"30% Success",TRUE,"Sales Forecast";#N/A,#N/A,TRUE,"Sheet2"}</definedName>
    <definedName name="jad" hidden="1">{#N/A,"30% Success",TRUE,"Sales Forecast";#N/A,#N/A,TRUE,"Sheet2"}</definedName>
    <definedName name="JAN00">#REF!</definedName>
    <definedName name="JANEIRO">#REF!</definedName>
    <definedName name="jhgjg">#REF!</definedName>
    <definedName name="jkhg">#REF!</definedName>
    <definedName name="jkj">#REF!</definedName>
    <definedName name="joaquim" localSheetId="0" hidden="1">{#N/A,"100% Success",TRUE,"Sales Forecast";#N/A,#N/A,TRUE,"Sheet2"}</definedName>
    <definedName name="joaquim" hidden="1">{#N/A,"100% Success",TRUE,"Sales Forecast";#N/A,#N/A,TRUE,"Sheet2"}</definedName>
    <definedName name="juin">#REF!</definedName>
    <definedName name="JULHO">#REF!</definedName>
    <definedName name="JUNHO">#REF!</definedName>
    <definedName name="Junho20032" localSheetId="0" hidden="1">{#N/A,#N/A,FALSE,"Gráficos";#N/A,#N/A,FALSE,"ResumoR$";#N/A,#N/A,FALSE,"ResumoUS$";#N/A,#N/A,FALSE,"Gráf2002";#N/A,#N/A,FALSE,"2002R$"}</definedName>
    <definedName name="Junho20032" hidden="1">{#N/A,#N/A,FALSE,"Gráficos";#N/A,#N/A,FALSE,"ResumoR$";#N/A,#N/A,FALSE,"ResumoUS$";#N/A,#N/A,FALSE,"Gráf2002";#N/A,#N/A,FALSE,"2002R$"}</definedName>
    <definedName name="junta">#REF!</definedName>
    <definedName name="k">#REF!</definedName>
    <definedName name="KAPA">#REF!</definedName>
    <definedName name="KELE">#REF!</definedName>
    <definedName name="kk">#REF!</definedName>
    <definedName name="largura">#REF!</definedName>
    <definedName name="LAZER">#REF!</definedName>
    <definedName name="Light">#REF!</definedName>
    <definedName name="Linha_de_Título">ROW(#REF!)</definedName>
    <definedName name="LinhaMC">#REF!</definedName>
    <definedName name="LINHAORCAM">#REF!</definedName>
    <definedName name="Lona">#REF!</definedName>
    <definedName name="Macro1">#REF!</definedName>
    <definedName name="Madren">#REF!</definedName>
    <definedName name="mAGNO">#REF!</definedName>
    <definedName name="mai">#REF!</definedName>
    <definedName name="MAIO">#REF!</definedName>
    <definedName name="maio2009">#REF!</definedName>
    <definedName name="MARCAESPECIAL">#REF!</definedName>
    <definedName name="MARCO">#REF!</definedName>
    <definedName name="MARÇO">#REF!</definedName>
    <definedName name="market" localSheetId="0" hidden="1">{#N/A,"70% Success",FALSE,"Sales Forecast";#N/A,#N/A,FALSE,"Sheet2"}</definedName>
    <definedName name="market" hidden="1">{#N/A,"70% Success",FALSE,"Sales Forecast";#N/A,#N/A,FALSE,"Sheet2"}</definedName>
    <definedName name="Matriz_Serv">#REF!</definedName>
    <definedName name="MC_COMISSÃO">#REF!</definedName>
    <definedName name="MC_Desconto">#REF!</definedName>
    <definedName name="MC_Desconto_META">#REF!</definedName>
    <definedName name="MC_FatorFrete">#REF!</definedName>
    <definedName name="MC_FatorImpostos">#REF!</definedName>
    <definedName name="MC_GPeças">#REF!</definedName>
    <definedName name="MC_IPI">#REF!</definedName>
    <definedName name="MC_PesoUnitarioFinal">#REF!</definedName>
    <definedName name="MC_PorcentCustoFinanceiro">#REF!</definedName>
    <definedName name="MC_Preço_META">#REF!</definedName>
    <definedName name="MC_PRU">#REF!</definedName>
    <definedName name="MC_RBC_META">#REF!</definedName>
    <definedName name="MC_TipoPeçaFrete">#REF!</definedName>
    <definedName name="MC_VNDcDesconto">#REF!</definedName>
    <definedName name="MC_VNDCheio">#REF!</definedName>
    <definedName name="medida">#REF!</definedName>
    <definedName name="meiofio">#REF!</definedName>
    <definedName name="meiofio1">#REF!</definedName>
    <definedName name="MEM.">#REF!</definedName>
    <definedName name="MEM_1">#REF!</definedName>
    <definedName name="MEMO_526">#REF!</definedName>
    <definedName name="MENOS">#REF!</definedName>
    <definedName name="MENSAGEM">#REF!</definedName>
    <definedName name="MERDA">#REF!</definedName>
    <definedName name="Metragem">#REF!</definedName>
    <definedName name="MetragemTFL">#REF!</definedName>
    <definedName name="MetragemTFLarred">#REF!</definedName>
    <definedName name="MetragemTFLarredprel">#REF!</definedName>
    <definedName name="Midren">#REF!</definedName>
    <definedName name="mktvalv">#REF!</definedName>
    <definedName name="MMDren">#REF!</definedName>
    <definedName name="MO">#REF!</definedName>
    <definedName name="Mob">#REF!</definedName>
    <definedName name="MOIS">#REF!</definedName>
    <definedName name="monthNames">{"Jan","Feb","Mar","Apr","May","Jun","Jul","Aug","Sep","Oct","Nov","Dec";"January","February","March","April","May","June","July","August","September","October","November","December"}</definedName>
    <definedName name="MOV.000.C.0.00.0000.00.00.0.DDREAL30">0</definedName>
    <definedName name="MOV.000.C.0.00.0000.00.00.0.DREAL11">0</definedName>
    <definedName name="MOV.000.C.0.00.0000.00.00.0.DREAL24">0</definedName>
    <definedName name="MOV.000.C.0.00.0000.00.00.0.DREAL27">-36662.34</definedName>
    <definedName name="MOV.000.C.0.00.0000.00.00.0.DREAL31">-1153852.52</definedName>
    <definedName name="MOV.000.C.0.00.0000.00.00.0.DREAL36">31155961.38</definedName>
    <definedName name="MOV.000.C.0.00.0000.00.00.0.DREAL39">0</definedName>
    <definedName name="MOV.000.C.0.00.0000.00.00.0.DREAL46">-20471120.34</definedName>
    <definedName name="MOV.000.C.0.00.0000.00.00.0.DREAL50">-723076.7</definedName>
    <definedName name="MOV.000.C.0.00.0000.00.00.0.DREAL52">-1930882.14</definedName>
    <definedName name="MOV.000.C.0.00.0000.00.00.0.DREAL53">0</definedName>
    <definedName name="MOV.000.C.0.00.0000.00.01.0.DDERE30">-1417</definedName>
    <definedName name="MOV.000.C.0.00.0000.00.01.0.DERE30">0</definedName>
    <definedName name="MOV.000.C.0.00.0000.00.01.0.DREAL12">510</definedName>
    <definedName name="MOV.000.C.0.00.0000.00.01.0.DREAL14">-1417</definedName>
    <definedName name="MOV.000.C.0.00.0000.00.01.0.DREAL15">-1154</definedName>
    <definedName name="MOV.000.C.0.00.0000.00.01.0.DREAL19">-363</definedName>
    <definedName name="MOV.000.C.0.00.0000.00.01.0.DREAL20">-713</definedName>
    <definedName name="MOV.000.C.0.00.0000.00.01.0.DREAL21">-252</definedName>
    <definedName name="MOV.000.C.0.00.0000.00.01.0.DREAL22">-441</definedName>
    <definedName name="MOV.000.C.0.00.0000.00.01.0.DREAL23">-5810</definedName>
    <definedName name="MOV.000.C.0.00.0000.00.01.0.DREAL25">-1366</definedName>
    <definedName name="MOV.000.C.0.00.0000.00.01.0.DREAL26">-533</definedName>
    <definedName name="MOV.000.C.0.00.0000.00.01.0.DREAL29">0</definedName>
    <definedName name="MOV.000.C.0.00.0000.00.01.0.DREAL30">-41541</definedName>
    <definedName name="MOV.000.C.0.00.0000.00.01.0.DREAL35">-7124</definedName>
    <definedName name="MOV.000.C.0.00.0000.00.01.0.DREAL36">31156</definedName>
    <definedName name="MOV.000.C.0.00.0000.00.01.0.DREAL38">-1185</definedName>
    <definedName name="MOV.000.C.0.00.0000.00.01.0.DREAL40">0</definedName>
    <definedName name="MOV.000.C.0.00.0000.00.01.0.DREAL42">-3617</definedName>
    <definedName name="MOV.000.C.0.00.0000.00.01.0.DREAL43">-2187</definedName>
    <definedName name="MOV.000.C.0.00.0000.00.01.0.DREAL44">62773</definedName>
    <definedName name="MOV.000.C.0.00.0000.00.01.0.DREAL45">-5169</definedName>
    <definedName name="MOV.000.C.0.00.0000.00.01.0.DREAL47">20</definedName>
    <definedName name="MOV.000.C.0.00.0000.00.01.0.DREAL49">-2686</definedName>
    <definedName name="MOV.000.C.0.00.0000.00.01.0.DREAL51">-7458</definedName>
    <definedName name="MOV.000.C.0.00.0000.08.00.0.DREAL52">0</definedName>
    <definedName name="MOV.000.C.0.02.0000.00.00.0.DREAL24">0</definedName>
    <definedName name="MOV.000.C.0.02.0000.00.00.0.DREAL27">-339791.31</definedName>
    <definedName name="MOV.000.C.0.02.0000.00.00.0.DREAL31">-1051876.98</definedName>
    <definedName name="MOV.000.C.0.02.0000.00.00.0.DREAL36">-10385320.36</definedName>
    <definedName name="MOV.000.C.0.02.0000.00.00.0.DREAL39">0</definedName>
    <definedName name="MOV.000.C.0.02.0000.00.00.0.DREAL46">0</definedName>
    <definedName name="MOV.000.C.0.02.0000.00.00.0.DREAL50">385242.75</definedName>
    <definedName name="MOV.000.C.0.02.0000.00.00.0.DREAL52">1041097.54</definedName>
    <definedName name="MOV.000.C.0.02.0000.00.00.0.DREAL53">0</definedName>
    <definedName name="MOV.000.C.0.02.0000.00.01.0.DDERE24">24181</definedName>
    <definedName name="MOV.000.C.0.02.0000.00.01.0.DDERE25">10337</definedName>
    <definedName name="MOV.000.C.0.02.0000.00.01.0.DDERE26">545</definedName>
    <definedName name="MOV.000.C.0.02.0000.00.01.0.DDERE30">-314</definedName>
    <definedName name="MOV.000.C.0.02.0000.00.01.0.DDERE31">-1052</definedName>
    <definedName name="MOV.000.C.0.02.0000.00.01.0.DDERE36">-751</definedName>
    <definedName name="MOV.000.C.0.02.0000.00.01.0.DDERE37">-965</definedName>
    <definedName name="MOV.000.C.0.02.0000.00.01.0.DDERE38">-680</definedName>
    <definedName name="MOV.000.C.0.02.0000.00.01.0.DDERE39">-349</definedName>
    <definedName name="MOV.000.C.0.02.0000.00.01.0.DDERE40">-3420</definedName>
    <definedName name="MOV.000.C.0.02.0000.00.01.0.DDERE41">-1439</definedName>
    <definedName name="MOV.000.C.0.02.0000.00.01.0.DDERE43">-557</definedName>
    <definedName name="MOV.000.C.0.02.0000.00.01.0.DDERE44">-1052</definedName>
    <definedName name="MOV.000.C.0.02.0000.00.01.0.DDERE48">-7443</definedName>
    <definedName name="MOV.000.C.0.02.0000.00.01.0.DDERE53">-10385</definedName>
    <definedName name="MOV.000.C.0.02.0000.00.01.0.DDERE60">677</definedName>
    <definedName name="MOV.000.C.0.02.0000.00.01.0.DDERE61">1570</definedName>
    <definedName name="MOV.000.C.0.02.0000.00.01.0.DDERE64">-4970</definedName>
    <definedName name="MOV.000.C.0.02.0000.00.01.0.DDERE65">-3547</definedName>
    <definedName name="MOV.000.C.0.02.0000.00.01.0.DDERE66">-1124</definedName>
    <definedName name="MOV.000.C.0.02.0000.00.01.0.DDERE67">-5067</definedName>
    <definedName name="MOV.000.C.0.02.0000.00.01.0.DDERE73">62</definedName>
    <definedName name="MOV.000.C.0.02.0000.00.01.0.DDERE76">697</definedName>
    <definedName name="MOV.000.C.0.02.0000.00.01.0.DDERE77">1913</definedName>
    <definedName name="MOV.000.C.0.02.0000.00.01.0.DREAL12">545</definedName>
    <definedName name="MOV.000.C.0.02.0000.00.01.0.DREAL14">-314</definedName>
    <definedName name="MOV.000.C.0.02.0000.00.01.0.DREAL15">-1052</definedName>
    <definedName name="MOV.000.C.0.02.0000.00.01.0.DREAL19">-411</definedName>
    <definedName name="MOV.000.C.0.02.0000.00.01.0.DREAL20">-285</definedName>
    <definedName name="MOV.000.C.0.02.0000.00.01.0.DREAL21">-680</definedName>
    <definedName name="MOV.000.C.0.02.0000.00.01.0.DREAL22">-349</definedName>
    <definedName name="MOV.000.C.0.02.0000.00.01.0.DREAL23">-3420</definedName>
    <definedName name="MOV.000.C.0.02.0000.00.01.0.DREAL25">-1439</definedName>
    <definedName name="MOV.000.C.0.02.0000.00.01.0.DREAL26">-557</definedName>
    <definedName name="MOV.000.C.0.02.0000.00.01.0.DREAL29">0</definedName>
    <definedName name="MOV.000.C.0.02.0000.00.01.0.DREAL30">0</definedName>
    <definedName name="MOV.000.C.0.02.0000.00.01.0.DREAL31">-1052</definedName>
    <definedName name="MOV.000.C.0.02.0000.00.01.0.DREAL35">-7443</definedName>
    <definedName name="MOV.000.C.0.02.0000.00.01.0.DREAL36">-10385</definedName>
    <definedName name="MOV.000.C.0.02.0000.00.01.0.DREAL38">893</definedName>
    <definedName name="MOV.000.C.0.02.0000.00.01.0.DREAL40">677</definedName>
    <definedName name="MOV.000.C.0.02.0000.00.01.0.DREAL42">-4970</definedName>
    <definedName name="MOV.000.C.0.02.0000.00.01.0.DREAL43">-3547</definedName>
    <definedName name="MOV.000.C.0.02.0000.00.01.0.DREAL44">-5067</definedName>
    <definedName name="MOV.000.C.0.02.0000.00.01.0.DREAL45">-1123</definedName>
    <definedName name="MOV.000.C.0.02.0000.00.01.0.DREAL47">62</definedName>
    <definedName name="MOV.000.C.0.02.0000.00.01.0.DREAL49">312</definedName>
    <definedName name="MOV.000.C.0.02.0000.00.01.0.DREAL50">385</definedName>
    <definedName name="MOV.000.C.0.02.0000.00.01.0.DREAL51">872</definedName>
    <definedName name="MOV.000.C.0.02.0000.00.01.0.DREAL52">1041</definedName>
    <definedName name="MOV.000.C.0.02.0000.00.01.0.DREAL9">24181</definedName>
    <definedName name="MOV.000.C.0.02.0000.08.00.0.DREAL52">0</definedName>
    <definedName name="MOV.001.C.0.00.0000.00.00.0.DREAL11">0</definedName>
    <definedName name="MOV.001.C.0.00.0000.00.00.0.DREAL27">-36662.34</definedName>
    <definedName name="MOV.001.C.0.00.0000.00.01.0.DREAL27">-37</definedName>
    <definedName name="MOV.001.C.0.00.2003.00.01.0.DREAL27">-37</definedName>
    <definedName name="MOV.001.C.0.01.2003.00.00.0.DREAL11">0</definedName>
    <definedName name="MOV.001.C.0.01.2003.00.00.0.DREAL24">0</definedName>
    <definedName name="MOV.001.C.0.01.2003.00.00.0.DREAL39">0</definedName>
    <definedName name="MOV.001.C.0.01.2003.00.00.0.DREAL46">0</definedName>
    <definedName name="MOV.001.C.0.01.2003.00.01.0.DREAL10">10685</definedName>
    <definedName name="MOV.001.C.0.01.2003.00.01.0.DREAL12">602</definedName>
    <definedName name="MOV.001.C.0.01.2003.00.01.0.DREAL14">-202</definedName>
    <definedName name="MOV.001.C.0.01.2003.00.01.0.DREAL15">-1127</definedName>
    <definedName name="MOV.001.C.0.01.2003.00.01.0.DREAL19">-1571</definedName>
    <definedName name="MOV.001.C.0.01.2003.00.01.0.DREAL20">-285</definedName>
    <definedName name="MOV.001.C.0.01.2003.00.01.0.DREAL21">-680</definedName>
    <definedName name="MOV.001.C.0.01.2003.00.01.0.DREAL22">-371</definedName>
    <definedName name="MOV.001.C.0.01.2003.00.01.0.DREAL23">-3221</definedName>
    <definedName name="MOV.001.C.0.01.2003.00.01.0.DREAL25">-1271</definedName>
    <definedName name="MOV.001.C.0.01.2003.00.01.0.DREAL26">-528</definedName>
    <definedName name="MOV.001.C.0.01.2003.00.01.0.DREAL27">0</definedName>
    <definedName name="MOV.001.C.0.01.2003.00.01.0.DREAL29">0</definedName>
    <definedName name="MOV.001.C.0.01.2003.00.01.0.DREAL30">0</definedName>
    <definedName name="MOV.001.C.0.01.2003.00.01.0.DREAL31">-1127</definedName>
    <definedName name="MOV.001.C.0.01.2003.00.01.0.DREAL35">-6148</definedName>
    <definedName name="MOV.001.C.0.01.2003.00.01.0.DREAL36">-10385</definedName>
    <definedName name="MOV.001.C.0.01.2003.00.01.0.DREAL38">958</definedName>
    <definedName name="MOV.001.C.0.01.2003.00.01.0.DREAL40">1669</definedName>
    <definedName name="MOV.001.C.0.01.2003.00.01.0.DREAL42">-5395</definedName>
    <definedName name="MOV.001.C.0.01.2003.00.01.0.DREAL43">-3607</definedName>
    <definedName name="MOV.001.C.0.01.2003.00.01.0.DREAL44">1016</definedName>
    <definedName name="MOV.001.C.0.01.2003.00.01.0.DREAL45">-881</definedName>
    <definedName name="MOV.001.C.0.01.2003.00.01.0.DREAL47">1</definedName>
    <definedName name="MOV.001.C.0.01.2003.00.01.0.DREAL49">-399</definedName>
    <definedName name="MOV.001.C.0.01.2003.00.01.0.DREAL50">-175</definedName>
    <definedName name="MOV.001.C.0.01.2003.00.01.0.DREAL51">-1110</definedName>
    <definedName name="MOV.001.C.0.01.2003.00.01.0.DREAL52">-500</definedName>
    <definedName name="MOV.001.C.0.01.2003.00.01.0.DREAL9">26267</definedName>
    <definedName name="MOV.001.C.0.02.0000.00.00.0.DREAL24">0</definedName>
    <definedName name="MOV.001.C.0.02.0000.00.00.0.DREAL39">0</definedName>
    <definedName name="MOV.001.C.0.02.0000.00.00.0.DREAL46">0</definedName>
    <definedName name="MOV.001.C.0.02.0000.00.01.0.DREAL12">545</definedName>
    <definedName name="MOV.001.C.0.02.0000.00.01.0.DREAL14">-314</definedName>
    <definedName name="MOV.001.C.0.02.0000.00.01.0.DREAL15">-1052</definedName>
    <definedName name="MOV.001.C.0.02.0000.00.01.0.DREAL19">-411</definedName>
    <definedName name="MOV.001.C.0.02.0000.00.01.0.DREAL20">-285</definedName>
    <definedName name="MOV.001.C.0.02.0000.00.01.0.DREAL21">-680</definedName>
    <definedName name="MOV.001.C.0.02.0000.00.01.0.DREAL22">-349</definedName>
    <definedName name="MOV.001.C.0.02.0000.00.01.0.DREAL23">-3420</definedName>
    <definedName name="MOV.001.C.0.02.0000.00.01.0.DREAL25">-1439</definedName>
    <definedName name="MOV.001.C.0.02.0000.00.01.0.DREAL26">-557</definedName>
    <definedName name="MOV.001.C.0.02.0000.00.01.0.DREAL29">0</definedName>
    <definedName name="MOV.001.C.0.02.0000.00.01.0.DREAL30">0</definedName>
    <definedName name="MOV.001.C.0.02.0000.00.01.0.DREAL31">-1052</definedName>
    <definedName name="MOV.001.C.0.02.0000.00.01.0.DREAL35">-7443</definedName>
    <definedName name="MOV.001.C.0.02.0000.00.01.0.DREAL36">-10385</definedName>
    <definedName name="MOV.001.C.0.02.0000.00.01.0.DREAL38">893</definedName>
    <definedName name="MOV.001.C.0.02.0000.00.01.0.DREAL40">677</definedName>
    <definedName name="MOV.001.C.0.02.0000.00.01.0.DREAL42">-4970</definedName>
    <definedName name="MOV.001.C.0.02.0000.00.01.0.DREAL43">-3547</definedName>
    <definedName name="MOV.001.C.0.02.0000.00.01.0.DREAL44">-5067</definedName>
    <definedName name="MOV.001.C.0.02.0000.00.01.0.DREAL45">-1123</definedName>
    <definedName name="MOV.001.C.0.02.0000.00.01.0.DREAL47">62</definedName>
    <definedName name="MOV.001.C.0.02.0000.00.01.0.DREAL49">312</definedName>
    <definedName name="MOV.001.C.0.02.0000.00.01.0.DREAL50">385</definedName>
    <definedName name="MOV.001.C.0.02.0000.00.01.0.DREAL51">872</definedName>
    <definedName name="MOV.001.C.0.02.0000.00.01.0.DREAL52">1041</definedName>
    <definedName name="MOV.001.C.0.02.0000.00.01.0.DREAL9">24181</definedName>
    <definedName name="MOV.001.C.0.02.2003.00.00.0.DREAL11">0</definedName>
    <definedName name="MOV.001.C.0.02.2003.00.00.0.DREAL24">0</definedName>
    <definedName name="MOV.001.C.0.02.2003.00.00.0.DREAL39">0</definedName>
    <definedName name="MOV.001.C.0.02.2003.00.00.0.DREAL46">0</definedName>
    <definedName name="MOV.001.C.0.02.2003.00.01.0.DREAL10">10337</definedName>
    <definedName name="MOV.001.C.0.02.2003.00.01.0.DREAL12">545</definedName>
    <definedName name="MOV.001.C.0.02.2003.00.01.0.DREAL14">-314</definedName>
    <definedName name="MOV.001.C.0.02.2003.00.01.0.DREAL15">-1052</definedName>
    <definedName name="MOV.001.C.0.02.2003.00.01.0.DREAL19">-751</definedName>
    <definedName name="MOV.001.C.0.02.2003.00.01.0.DREAL20">-285</definedName>
    <definedName name="MOV.001.C.0.02.2003.00.01.0.DREAL21">-680</definedName>
    <definedName name="MOV.001.C.0.02.2003.00.01.0.DREAL22">-349</definedName>
    <definedName name="MOV.001.C.0.02.2003.00.01.0.DREAL23">-3420</definedName>
    <definedName name="MOV.001.C.0.02.2003.00.01.0.DREAL25">-1439</definedName>
    <definedName name="MOV.001.C.0.02.2003.00.01.0.DREAL26">-557</definedName>
    <definedName name="MOV.001.C.0.02.2003.00.01.0.DREAL27">0</definedName>
    <definedName name="MOV.001.C.0.02.2003.00.01.0.DREAL29">0</definedName>
    <definedName name="MOV.001.C.0.02.2003.00.01.0.DREAL30">0</definedName>
    <definedName name="MOV.001.C.0.02.2003.00.01.0.DREAL31">-1052</definedName>
    <definedName name="MOV.001.C.0.02.2003.00.01.0.DREAL35">-7443</definedName>
    <definedName name="MOV.001.C.0.02.2003.00.01.0.DREAL36">-10385</definedName>
    <definedName name="MOV.001.C.0.02.2003.00.01.0.DREAL38">893</definedName>
    <definedName name="MOV.001.C.0.02.2003.00.01.0.DREAL40">677</definedName>
    <definedName name="MOV.001.C.0.02.2003.00.01.0.DREAL42">-4970</definedName>
    <definedName name="MOV.001.C.0.02.2003.00.01.0.DREAL43">-3547</definedName>
    <definedName name="MOV.001.C.0.02.2003.00.01.0.DREAL44">-5067</definedName>
    <definedName name="MOV.001.C.0.02.2003.00.01.0.DREAL45">-1123</definedName>
    <definedName name="MOV.001.C.0.02.2003.00.01.0.DREAL47">62</definedName>
    <definedName name="MOV.001.C.0.02.2003.00.01.0.DREAL49">312</definedName>
    <definedName name="MOV.001.C.0.02.2003.00.01.0.DREAL50">385</definedName>
    <definedName name="MOV.001.C.0.02.2003.00.01.0.DREAL51">872</definedName>
    <definedName name="MOV.001.C.0.02.2003.00.01.0.DREAL52">1041</definedName>
    <definedName name="MOV.001.C.0.02.2003.00.01.0.DREAL9">24181</definedName>
    <definedName name="MOV.001.C.0.03.2003.00.00.0.DREAL11">0</definedName>
    <definedName name="MOV.001.C.0.03.2003.00.00.0.DREAL24">0</definedName>
    <definedName name="MOV.001.C.0.03.2003.00.00.0.DREAL39">0</definedName>
    <definedName name="MOV.001.C.0.03.2003.00.00.0.DREAL46">-6589645.43</definedName>
    <definedName name="MOV.001.C.0.03.2003.00.01.0.DREAL10">11226</definedName>
    <definedName name="MOV.001.C.0.03.2003.00.01.0.DREAL12">628</definedName>
    <definedName name="MOV.001.C.0.03.2003.00.01.0.DREAL14">-769</definedName>
    <definedName name="MOV.001.C.0.03.2003.00.01.0.DREAL15">-1140</definedName>
    <definedName name="MOV.001.C.0.03.2003.00.01.0.DREAL19">859</definedName>
    <definedName name="MOV.001.C.0.03.2003.00.01.0.DREAL20">-285</definedName>
    <definedName name="MOV.001.C.0.03.2003.00.01.0.DREAL21">-680</definedName>
    <definedName name="MOV.001.C.0.03.2003.00.01.0.DREAL22">-451</definedName>
    <definedName name="MOV.001.C.0.03.2003.00.01.0.DREAL23">-3842</definedName>
    <definedName name="MOV.001.C.0.03.2003.00.01.0.DREAL25">-1299</definedName>
    <definedName name="MOV.001.C.0.03.2003.00.01.0.DREAL26">-540</definedName>
    <definedName name="MOV.001.C.0.03.2003.00.01.0.DREAL27">0</definedName>
    <definedName name="MOV.001.C.0.03.2003.00.01.0.DREAL29">0</definedName>
    <definedName name="MOV.001.C.0.03.2003.00.01.0.DREAL30">0</definedName>
    <definedName name="MOV.001.C.0.03.2003.00.01.0.DREAL31">-1140</definedName>
    <definedName name="MOV.001.C.0.03.2003.00.01.0.DREAL35">-7105</definedName>
    <definedName name="MOV.001.C.0.03.2003.00.01.0.DREAL36">-10385</definedName>
    <definedName name="MOV.001.C.0.03.2003.00.01.0.DREAL38">-147</definedName>
    <definedName name="MOV.001.C.0.03.2003.00.01.0.DREAL40">-2346</definedName>
    <definedName name="MOV.001.C.0.03.2003.00.01.0.DREAL42">-4834</definedName>
    <definedName name="MOV.001.C.0.03.2003.00.01.0.DREAL43">-2884</definedName>
    <definedName name="MOV.001.C.0.03.2003.00.01.0.DREAL44">28467</definedName>
    <definedName name="MOV.001.C.0.03.2003.00.01.0.DREAL45">-2829</definedName>
    <definedName name="MOV.001.C.0.03.2003.00.01.0.DREAL46">-6590</definedName>
    <definedName name="MOV.001.C.0.03.2003.00.01.0.DREAL47">0</definedName>
    <definedName name="MOV.001.C.0.03.2003.00.01.0.DREAL49">-1299</definedName>
    <definedName name="MOV.001.C.0.03.2003.00.01.0.DREAL50">-506</definedName>
    <definedName name="MOV.001.C.0.03.2003.00.01.0.DREAL51">-3607</definedName>
    <definedName name="MOV.001.C.0.03.2003.00.01.0.DREAL52">-1407</definedName>
    <definedName name="MOV.001.C.0.03.2003.00.01.0.DREAL9">26149</definedName>
    <definedName name="MOV.001.C.0.04.0000.00.00.0.DREAL11">0</definedName>
    <definedName name="MOV.001.C.0.04.0000.00.00.0.DREAL24">0</definedName>
    <definedName name="MOV.001.C.0.04.0000.00.00.0.DREAL39">0</definedName>
    <definedName name="MOV.001.C.0.04.0000.00.00.0.DREAL46">-20471120.34</definedName>
    <definedName name="MOV.001.C.0.04.0000.00.01.0.DREAL12">510</definedName>
    <definedName name="MOV.001.C.0.04.0000.00.01.0.DREAL14">-1417</definedName>
    <definedName name="MOV.001.C.0.04.0000.00.01.0.DREAL15">-1154</definedName>
    <definedName name="MOV.001.C.0.04.0000.00.01.0.DREAL19">-363</definedName>
    <definedName name="MOV.001.C.0.04.0000.00.01.0.DREAL20">-713</definedName>
    <definedName name="MOV.001.C.0.04.0000.00.01.0.DREAL21">-252</definedName>
    <definedName name="MOV.001.C.0.04.0000.00.01.0.DREAL22">-441</definedName>
    <definedName name="MOV.001.C.0.04.0000.00.01.0.DREAL23">-5810</definedName>
    <definedName name="MOV.001.C.0.04.0000.00.01.0.DREAL25">-1366</definedName>
    <definedName name="MOV.001.C.0.04.0000.00.01.0.DREAL26">-533</definedName>
    <definedName name="MOV.001.C.0.04.0000.00.01.0.DREAL29">0</definedName>
    <definedName name="MOV.001.C.0.04.0000.00.01.0.DREAL30">-41541</definedName>
    <definedName name="MOV.001.C.0.04.0000.00.01.0.DREAL31">-1154</definedName>
    <definedName name="MOV.001.C.0.04.0000.00.01.0.DREAL35">-7124</definedName>
    <definedName name="MOV.001.C.0.04.0000.00.01.0.DREAL36">31156</definedName>
    <definedName name="MOV.001.C.0.04.0000.00.01.0.DREAL38">-1185</definedName>
    <definedName name="MOV.001.C.0.04.0000.00.01.0.DREAL40">0</definedName>
    <definedName name="MOV.001.C.0.04.0000.00.01.0.DREAL42">-3617</definedName>
    <definedName name="MOV.001.C.0.04.0000.00.01.0.DREAL43">-2187</definedName>
    <definedName name="MOV.001.C.0.04.0000.00.01.0.DREAL44">62773</definedName>
    <definedName name="MOV.001.C.0.04.0000.00.01.0.DREAL45">-5169</definedName>
    <definedName name="MOV.001.C.0.04.0000.00.01.0.DREAL47">20</definedName>
    <definedName name="MOV.001.C.0.04.0000.00.01.0.DREAL49">-2686</definedName>
    <definedName name="MOV.001.C.0.04.0000.00.01.0.DREAL50">-723</definedName>
    <definedName name="MOV.001.C.0.04.0000.00.01.0.DREAL51">-7458</definedName>
    <definedName name="MOV.001.C.0.04.0000.00.01.0.DREAL52">-1931</definedName>
    <definedName name="MOV.001.C.0.04.0000.00.01.0.DREAL9">26298</definedName>
    <definedName name="MOV.001.C.0.04.2003.00.00.0.DREAL11">0</definedName>
    <definedName name="MOV.001.C.0.04.2003.00.00.0.DREAL24">0</definedName>
    <definedName name="MOV.001.C.0.04.2003.00.00.0.DREAL39">0</definedName>
    <definedName name="MOV.001.C.0.04.2003.00.00.0.DREAL46">-20471120.34</definedName>
    <definedName name="MOV.001.C.0.04.2003.00.01.0.DREAL10">11654</definedName>
    <definedName name="MOV.001.C.0.04.2003.00.01.0.DREAL12">510</definedName>
    <definedName name="MOV.001.C.0.04.2003.00.01.0.DREAL14">-1417</definedName>
    <definedName name="MOV.001.C.0.04.2003.00.01.0.DREAL15">-1154</definedName>
    <definedName name="MOV.001.C.0.04.2003.00.01.0.DREAL19">-400</definedName>
    <definedName name="MOV.001.C.0.04.2003.00.01.0.DREAL20">-285</definedName>
    <definedName name="MOV.001.C.0.04.2003.00.01.0.DREAL21">-680</definedName>
    <definedName name="MOV.001.C.0.04.2003.00.01.0.DREAL22">-441</definedName>
    <definedName name="MOV.001.C.0.04.2003.00.01.0.DREAL23">-5810</definedName>
    <definedName name="MOV.001.C.0.04.2003.00.01.0.DREAL25">-1366</definedName>
    <definedName name="MOV.001.C.0.04.2003.00.01.0.DREAL26">-533</definedName>
    <definedName name="MOV.001.C.0.04.2003.00.01.0.DREAL27">0</definedName>
    <definedName name="MOV.001.C.0.04.2003.00.01.0.DREAL29">0</definedName>
    <definedName name="MOV.001.C.0.04.2003.00.01.0.DREAL30">-41541</definedName>
    <definedName name="MOV.001.C.0.04.2003.00.01.0.DREAL31">-1154</definedName>
    <definedName name="MOV.001.C.0.04.2003.00.01.0.DREAL35">-7124</definedName>
    <definedName name="MOV.001.C.0.04.2003.00.01.0.DREAL36">31156</definedName>
    <definedName name="MOV.001.C.0.04.2003.00.01.0.DREAL38">-1185</definedName>
    <definedName name="MOV.001.C.0.04.2003.00.01.0.DREAL40">0</definedName>
    <definedName name="MOV.001.C.0.04.2003.00.01.0.DREAL42">-3617</definedName>
    <definedName name="MOV.001.C.0.04.2003.00.01.0.DREAL43">-2187</definedName>
    <definedName name="MOV.001.C.0.04.2003.00.01.0.DREAL44">62773</definedName>
    <definedName name="MOV.001.C.0.04.2003.00.01.0.DREAL45">-5169</definedName>
    <definedName name="MOV.001.C.0.04.2003.00.01.0.DREAL46">-20471</definedName>
    <definedName name="MOV.001.C.0.04.2003.00.01.0.DREAL47">20</definedName>
    <definedName name="MOV.001.C.0.04.2003.00.01.0.DREAL49">-2686</definedName>
    <definedName name="MOV.001.C.0.04.2003.00.01.0.DREAL50">-723</definedName>
    <definedName name="MOV.001.C.0.04.2003.00.01.0.DREAL51">-7458</definedName>
    <definedName name="MOV.001.C.0.04.2003.00.01.0.DREAL52">-1931</definedName>
    <definedName name="MOV.001.C.0.04.2003.00.01.0.DREAL9">26298</definedName>
    <definedName name="MOV.001.C.0.05.0000.00.00.0.DREAL11">0</definedName>
    <definedName name="MOV.001.C.0.05.0000.00.00.0.DREAL24">0</definedName>
    <definedName name="MOV.001.C.0.05.0000.00.00.0.DREAL39">0</definedName>
    <definedName name="MOV.001.C.0.05.0000.00.00.0.DREAL46">0</definedName>
    <definedName name="MOV.001.C.0.05.0000.00.01.0.DREAL12">0</definedName>
    <definedName name="MOV.001.C.0.05.0000.00.01.0.DREAL14">0</definedName>
    <definedName name="MOV.001.C.0.05.0000.00.01.0.DREAL15">0</definedName>
    <definedName name="MOV.001.C.0.05.0000.00.01.0.DREAL19">0</definedName>
    <definedName name="MOV.001.C.0.05.0000.00.01.0.DREAL20">0</definedName>
    <definedName name="MOV.001.C.0.05.0000.00.01.0.DREAL21">0</definedName>
    <definedName name="MOV.001.C.0.05.0000.00.01.0.DREAL22">0</definedName>
    <definedName name="MOV.001.C.0.05.0000.00.01.0.DREAL23">0</definedName>
    <definedName name="MOV.001.C.0.05.0000.00.01.0.DREAL25">0</definedName>
    <definedName name="MOV.001.C.0.05.0000.00.01.0.DREAL26">0</definedName>
    <definedName name="MOV.001.C.0.05.0000.00.01.0.DREAL29">0</definedName>
    <definedName name="MOV.001.C.0.05.0000.00.01.0.DREAL30">0</definedName>
    <definedName name="MOV.001.C.0.05.0000.00.01.0.DREAL31">0</definedName>
    <definedName name="MOV.001.C.0.05.0000.00.01.0.DREAL35">0</definedName>
    <definedName name="MOV.001.C.0.05.0000.00.01.0.DREAL36">0</definedName>
    <definedName name="MOV.001.C.0.05.0000.00.01.0.DREAL38">0</definedName>
    <definedName name="MOV.001.C.0.05.0000.00.01.0.DREAL40">0</definedName>
    <definedName name="MOV.001.C.0.05.0000.00.01.0.DREAL42">0</definedName>
    <definedName name="MOV.001.C.0.05.0000.00.01.0.DREAL43">0</definedName>
    <definedName name="MOV.001.C.0.05.0000.00.01.0.DREAL44">0</definedName>
    <definedName name="MOV.001.C.0.05.0000.00.01.0.DREAL45">0</definedName>
    <definedName name="MOV.001.C.0.05.0000.00.01.0.DREAL47">0</definedName>
    <definedName name="MOV.001.C.0.05.0000.00.01.0.DREAL49">0</definedName>
    <definedName name="MOV.001.C.0.05.0000.00.01.0.DREAL50">0</definedName>
    <definedName name="MOV.001.C.0.05.0000.00.01.0.DREAL51">0</definedName>
    <definedName name="MOV.001.C.0.05.0000.00.01.0.DREAL52">0</definedName>
    <definedName name="MOV.001.C.0.05.0000.00.01.0.DREAL9">0</definedName>
    <definedName name="MOV.001.C.0.05.2003.00.00.0.DREAL11">0</definedName>
    <definedName name="MOV.001.C.0.05.2003.00.00.0.DREAL24">0</definedName>
    <definedName name="MOV.001.C.0.05.2003.00.00.0.DREAL39">0</definedName>
    <definedName name="MOV.001.C.0.05.2003.00.00.0.DREAL46">0</definedName>
    <definedName name="MOV.001.C.0.05.2003.00.01.0.DREAL10">12835</definedName>
    <definedName name="MOV.001.C.0.05.2003.00.01.0.DREAL12">554</definedName>
    <definedName name="MOV.001.C.0.05.2003.00.01.0.DREAL14">-460</definedName>
    <definedName name="MOV.001.C.0.05.2003.00.01.0.DREAL15">-1217</definedName>
    <definedName name="MOV.001.C.0.05.2003.00.01.0.DREAL19">-540</definedName>
    <definedName name="MOV.001.C.0.05.2003.00.01.0.DREAL20">-285</definedName>
    <definedName name="MOV.001.C.0.05.2003.00.01.0.DREAL21">-680</definedName>
    <definedName name="MOV.001.C.0.05.2003.00.01.0.DREAL22">-461</definedName>
    <definedName name="MOV.001.C.0.05.2003.00.01.0.DREAL23">-5826</definedName>
    <definedName name="MOV.001.C.0.05.2003.00.01.0.DREAL25">-1445</definedName>
    <definedName name="MOV.001.C.0.05.2003.00.01.0.DREAL26">-651</definedName>
    <definedName name="MOV.001.C.0.05.2003.00.01.0.DREAL27">0</definedName>
    <definedName name="MOV.001.C.0.05.2003.00.01.0.DREAL29">0</definedName>
    <definedName name="MOV.001.C.0.05.2003.00.01.0.DREAL30">-6909</definedName>
    <definedName name="MOV.001.C.0.05.2003.00.01.0.DREAL31">-1217</definedName>
    <definedName name="MOV.001.C.0.05.2003.00.01.0.DREAL33">-3476</definedName>
    <definedName name="MOV.001.C.0.05.2003.00.01.0.DREAL35">-7136</definedName>
    <definedName name="MOV.001.C.0.05.2003.00.01.0.DREAL36">0</definedName>
    <definedName name="MOV.001.C.0.05.2003.00.01.0.DREAL38">1245</definedName>
    <definedName name="MOV.001.C.0.05.2003.00.01.0.DREAL40">0</definedName>
    <definedName name="MOV.001.C.0.05.2003.00.01.0.DREAL42">-4972</definedName>
    <definedName name="MOV.001.C.0.05.2003.00.01.0.DREAL43">-844</definedName>
    <definedName name="MOV.001.C.0.05.2003.00.01.0.DREAL44">-9256</definedName>
    <definedName name="MOV.001.C.0.05.2003.00.01.0.DREAL45">-1641</definedName>
    <definedName name="MOV.001.C.0.05.2003.00.01.0.DREAL46">-69</definedName>
    <definedName name="MOV.001.C.0.05.2003.00.01.0.DREAL47">-45</definedName>
    <definedName name="MOV.001.C.0.05.2003.00.01.0.DREAL49">171</definedName>
    <definedName name="MOV.001.C.0.05.2003.00.01.0.DREAL50">173</definedName>
    <definedName name="MOV.001.C.0.05.2003.00.01.0.DREAL51">477</definedName>
    <definedName name="MOV.001.C.0.05.2003.00.01.0.DREAL52">480</definedName>
    <definedName name="MOV.001.C.0.05.2003.00.01.0.DREAL9">27185</definedName>
    <definedName name="MOV.001.C.0.06.0000.00.00.0.DREAL11">0</definedName>
    <definedName name="MOV.001.C.0.06.0000.00.00.0.DREAL24">0</definedName>
    <definedName name="MOV.001.C.0.06.0000.00.00.0.DREAL39">0</definedName>
    <definedName name="MOV.001.C.0.06.0000.00.00.0.DREAL46">0</definedName>
    <definedName name="MOV.001.C.0.06.0000.00.01.0.DREAL12">0</definedName>
    <definedName name="MOV.001.C.0.06.0000.00.01.0.DREAL19">0</definedName>
    <definedName name="MOV.001.C.0.06.0000.00.01.0.DREAL20">0</definedName>
    <definedName name="MOV.001.C.0.06.0000.00.01.0.DREAL21">0</definedName>
    <definedName name="MOV.001.C.0.06.0000.00.01.0.DREAL22">0</definedName>
    <definedName name="MOV.001.C.0.06.0000.00.01.0.DREAL23">0</definedName>
    <definedName name="MOV.001.C.0.06.0000.00.01.0.DREAL25">0</definedName>
    <definedName name="MOV.001.C.0.06.0000.00.01.0.DREAL26">0</definedName>
    <definedName name="MOV.001.C.0.06.0000.00.01.0.DREAL29">0</definedName>
    <definedName name="MOV.001.C.0.06.0000.00.01.0.DREAL30">0</definedName>
    <definedName name="MOV.001.C.0.06.0000.00.01.0.DREAL31">0</definedName>
    <definedName name="MOV.001.C.0.06.0000.00.01.0.DREAL35">0</definedName>
    <definedName name="MOV.001.C.0.06.0000.00.01.0.DREAL36">0</definedName>
    <definedName name="MOV.001.C.0.06.0000.00.01.0.DREAL38">0</definedName>
    <definedName name="MOV.001.C.0.06.0000.00.01.0.DREAL40">0</definedName>
    <definedName name="MOV.001.C.0.06.0000.00.01.0.DREAL42">0</definedName>
    <definedName name="MOV.001.C.0.06.0000.00.01.0.DREAL43">0</definedName>
    <definedName name="MOV.001.C.0.06.0000.00.01.0.DREAL44">0</definedName>
    <definedName name="MOV.001.C.0.06.0000.00.01.0.DREAL45">0</definedName>
    <definedName name="MOV.001.C.0.06.0000.00.01.0.DREAL47">0</definedName>
    <definedName name="MOV.001.C.0.06.0000.00.01.0.DREAL49">0</definedName>
    <definedName name="MOV.001.C.0.06.0000.00.01.0.DREAL50">0</definedName>
    <definedName name="MOV.001.C.0.06.0000.00.01.0.DREAL51">0</definedName>
    <definedName name="MOV.001.C.0.06.0000.00.01.0.DREAL52">0</definedName>
    <definedName name="MOV.001.C.0.06.0000.00.01.0.DREAL9">0</definedName>
    <definedName name="MOV.001.C.0.06.2003.00.00.0.DREAL11">0</definedName>
    <definedName name="MOV.001.C.0.06.2003.00.00.0.DREAL16A">-3472.9</definedName>
    <definedName name="MOV.001.C.0.06.2003.00.00.0.DREAL24">0</definedName>
    <definedName name="MOV.001.C.0.06.2003.00.00.0.DREAL39">0</definedName>
    <definedName name="MOV.001.C.0.06.2003.00.00.0.DREAL46">0</definedName>
    <definedName name="MOV.001.C.0.06.2003.00.01.0.DREAL10">12487</definedName>
    <definedName name="MOV.001.C.0.06.2003.00.01.0.DREAL12">608</definedName>
    <definedName name="MOV.001.C.0.06.2003.00.01.0.DREAL14">-433</definedName>
    <definedName name="MOV.001.C.0.06.2003.00.01.0.DREAL15">-1182</definedName>
    <definedName name="MOV.001.C.0.06.2003.00.01.0.DREAL17A">0</definedName>
    <definedName name="MOV.001.C.0.06.2003.00.01.0.DREAL19">-573</definedName>
    <definedName name="MOV.001.C.0.06.2003.00.01.0.DREAL20">-285</definedName>
    <definedName name="MOV.001.C.0.06.2003.00.01.0.DREAL21">-680</definedName>
    <definedName name="MOV.001.C.0.06.2003.00.01.0.DREAL22">-476</definedName>
    <definedName name="MOV.001.C.0.06.2003.00.01.0.DREAL23">-5144</definedName>
    <definedName name="MOV.001.C.0.06.2003.00.01.0.DREAL25">-1514</definedName>
    <definedName name="MOV.001.C.0.06.2003.00.01.0.DREAL26">-651</definedName>
    <definedName name="MOV.001.C.0.06.2003.00.01.0.DREAL27">0</definedName>
    <definedName name="MOV.001.C.0.06.2003.00.01.0.DREAL29">0</definedName>
    <definedName name="MOV.001.C.0.06.2003.00.01.0.DREAL30">-9690</definedName>
    <definedName name="MOV.001.C.0.06.2003.00.01.0.DREAL31">-1182</definedName>
    <definedName name="MOV.001.C.0.06.2003.00.01.0.DREAL35">-7001</definedName>
    <definedName name="MOV.001.C.0.06.2003.00.01.0.DREAL36">0</definedName>
    <definedName name="MOV.001.C.0.06.2003.00.01.0.DREAL38">292</definedName>
    <definedName name="MOV.001.C.0.06.2003.00.01.0.DREAL40">0</definedName>
    <definedName name="MOV.001.C.0.06.2003.00.01.0.DREAL42">-4786</definedName>
    <definedName name="MOV.001.C.0.06.2003.00.01.0.DREAL43">75</definedName>
    <definedName name="MOV.001.C.0.06.2003.00.01.0.DREAL44">11785</definedName>
    <definedName name="MOV.001.C.0.06.2003.00.01.0.DREAL45">-1826</definedName>
    <definedName name="MOV.001.C.0.06.2003.00.01.0.DREAL46">-3107</definedName>
    <definedName name="MOV.001.C.0.06.2003.00.01.0.DREAL47">3</definedName>
    <definedName name="MOV.001.C.0.06.2003.00.01.0.DREAL49">-949</definedName>
    <definedName name="MOV.001.C.0.06.2003.00.01.0.DREAL50">-287</definedName>
    <definedName name="MOV.001.C.0.06.2003.00.01.0.DREAL51">-2633</definedName>
    <definedName name="MOV.001.C.0.06.2003.00.01.0.DREAL52">-805</definedName>
    <definedName name="MOV.001.C.0.06.2003.00.01.0.DREAL9">26304</definedName>
    <definedName name="MOV.001.C.0.07.0000.00.00.0.DREAL11">0</definedName>
    <definedName name="MOV.001.C.0.07.0000.00.00.0.DREAL24">0</definedName>
    <definedName name="MOV.001.C.0.07.0000.00.00.0.DREAL39">0</definedName>
    <definedName name="MOV.001.C.0.07.0000.00.00.0.DREAL46">0</definedName>
    <definedName name="MOV.001.C.0.07.0000.00.01.0.DREAL12">0</definedName>
    <definedName name="MOV.001.C.0.07.0000.00.01.0.DREAL19">0</definedName>
    <definedName name="MOV.001.C.0.07.0000.00.01.0.DREAL20">0</definedName>
    <definedName name="MOV.001.C.0.07.0000.00.01.0.DREAL21">0</definedName>
    <definedName name="MOV.001.C.0.07.0000.00.01.0.DREAL22">0</definedName>
    <definedName name="MOV.001.C.0.07.0000.00.01.0.DREAL23">0</definedName>
    <definedName name="MOV.001.C.0.07.0000.00.01.0.DREAL25">0</definedName>
    <definedName name="MOV.001.C.0.07.0000.00.01.0.DREAL26">0</definedName>
    <definedName name="MOV.001.C.0.07.0000.00.01.0.DREAL29">0</definedName>
    <definedName name="MOV.001.C.0.07.0000.00.01.0.DREAL30">0</definedName>
    <definedName name="MOV.001.C.0.07.0000.00.01.0.DREAL31">0</definedName>
    <definedName name="MOV.001.C.0.07.0000.00.01.0.DREAL35">0</definedName>
    <definedName name="MOV.001.C.0.07.0000.00.01.0.DREAL36">0</definedName>
    <definedName name="MOV.001.C.0.07.0000.00.01.0.DREAL38">0</definedName>
    <definedName name="MOV.001.C.0.07.0000.00.01.0.DREAL40">0</definedName>
    <definedName name="MOV.001.C.0.07.0000.00.01.0.DREAL42">0</definedName>
    <definedName name="MOV.001.C.0.07.0000.00.01.0.DREAL43">0</definedName>
    <definedName name="MOV.001.C.0.07.0000.00.01.0.DREAL44">0</definedName>
    <definedName name="MOV.001.C.0.07.0000.00.01.0.DREAL45">0</definedName>
    <definedName name="MOV.001.C.0.07.0000.00.01.0.DREAL47">0</definedName>
    <definedName name="MOV.001.C.0.07.0000.00.01.0.DREAL49">0</definedName>
    <definedName name="MOV.001.C.0.07.0000.00.01.0.DREAL50">0</definedName>
    <definedName name="MOV.001.C.0.07.0000.00.01.0.DREAL51">0</definedName>
    <definedName name="MOV.001.C.0.07.0000.00.01.0.DREAL52">0</definedName>
    <definedName name="MOV.001.C.0.07.0000.00.01.0.DREAL9">0</definedName>
    <definedName name="MOV.001.C.0.07.2003.00.00.0.DREAL11">0</definedName>
    <definedName name="MOV.001.C.0.07.2003.00.00.0.DREAL16A">-3385.91</definedName>
    <definedName name="MOV.001.C.0.07.2003.00.00.0.DREAL24">0</definedName>
    <definedName name="MOV.001.C.0.07.2003.00.00.0.DREAL39">0</definedName>
    <definedName name="MOV.001.C.0.07.2003.00.00.0.DREAL46">1557024.81</definedName>
    <definedName name="MOV.001.C.0.07.2003.00.01.0.DREAL10">16855</definedName>
    <definedName name="MOV.001.C.0.07.2003.00.01.0.DREAL12">649</definedName>
    <definedName name="MOV.001.C.0.07.2003.00.01.0.DREAL14">-643</definedName>
    <definedName name="MOV.001.C.0.07.2003.00.01.0.DREAL15">-1537</definedName>
    <definedName name="MOV.001.C.0.07.2003.00.01.0.DREAL16A">-3</definedName>
    <definedName name="MOV.001.C.0.07.2003.00.01.0.DREAL17A">0</definedName>
    <definedName name="MOV.001.C.0.07.2003.00.01.0.DREAL19">-523</definedName>
    <definedName name="MOV.001.C.0.07.2003.00.01.0.DREAL20">-371</definedName>
    <definedName name="MOV.001.C.0.07.2003.00.01.0.DREAL21">-880</definedName>
    <definedName name="MOV.001.C.0.07.2003.00.01.0.DREAL22">-585</definedName>
    <definedName name="MOV.001.C.0.07.2003.00.01.0.DREAL23">-5158</definedName>
    <definedName name="MOV.001.C.0.07.2003.00.01.0.DREAL25">-1418</definedName>
    <definedName name="MOV.001.C.0.07.2003.00.01.0.DREAL26">-678</definedName>
    <definedName name="MOV.001.C.0.07.2003.00.01.0.DREAL27">0</definedName>
    <definedName name="MOV.001.C.0.07.2003.00.01.0.DREAL29">0</definedName>
    <definedName name="MOV.001.C.0.07.2003.00.01.0.DREAL30">-11981</definedName>
    <definedName name="MOV.001.C.0.07.2003.00.01.0.DREAL31">-1537</definedName>
    <definedName name="MOV.001.C.0.07.2003.00.01.0.DREAL35">-7200</definedName>
    <definedName name="MOV.001.C.0.07.2003.00.01.0.DREAL36">0</definedName>
    <definedName name="MOV.001.C.0.07.2003.00.01.0.DREAL38">1204</definedName>
    <definedName name="MOV.001.C.0.07.2003.00.01.0.DREAL40">0</definedName>
    <definedName name="MOV.001.C.0.07.2003.00.01.0.DREAL42">-5063</definedName>
    <definedName name="MOV.001.C.0.07.2003.00.01.0.DREAL43">-665</definedName>
    <definedName name="MOV.001.C.0.07.2003.00.01.0.DREAL44">-11772</definedName>
    <definedName name="MOV.001.C.0.07.2003.00.01.0.DREAL45">-2640</definedName>
    <definedName name="MOV.001.C.0.07.2003.00.01.0.DREAL46">1557</definedName>
    <definedName name="MOV.001.C.0.07.2003.00.01.0.DREAL47">-3</definedName>
    <definedName name="MOV.001.C.0.07.2003.00.01.0.DREAL49">-270</definedName>
    <definedName name="MOV.001.C.0.07.2003.00.01.0.DREAL50">86</definedName>
    <definedName name="MOV.001.C.0.07.2003.00.01.0.DREAL51">-768</definedName>
    <definedName name="MOV.001.C.0.07.2003.00.01.0.DREAL52">231</definedName>
    <definedName name="MOV.001.C.0.07.2003.00.01.0.DREAL9">33715</definedName>
    <definedName name="MOV.001.C.0.08.0000.00.00.0.DREAL11">0</definedName>
    <definedName name="MOV.001.C.0.08.0000.00.00.0.DREAL24">0</definedName>
    <definedName name="MOV.001.C.0.08.0000.00.00.0.DREAL39">0</definedName>
    <definedName name="MOV.001.C.0.08.0000.00.00.0.DREAL46">0</definedName>
    <definedName name="MOV.001.C.0.08.0000.00.01.0.DREAL12">0</definedName>
    <definedName name="MOV.001.C.0.08.0000.00.01.0.DREAL19">0</definedName>
    <definedName name="MOV.001.C.0.08.0000.00.01.0.DREAL20">0</definedName>
    <definedName name="MOV.001.C.0.08.0000.00.01.0.DREAL21">0</definedName>
    <definedName name="MOV.001.C.0.08.0000.00.01.0.DREAL22">0</definedName>
    <definedName name="MOV.001.C.0.08.0000.00.01.0.DREAL23">0</definedName>
    <definedName name="MOV.001.C.0.08.0000.00.01.0.DREAL25">0</definedName>
    <definedName name="MOV.001.C.0.08.0000.00.01.0.DREAL26">0</definedName>
    <definedName name="MOV.001.C.0.08.0000.00.01.0.DREAL29">0</definedName>
    <definedName name="MOV.001.C.0.08.0000.00.01.0.DREAL30">0</definedName>
    <definedName name="MOV.001.C.0.08.0000.00.01.0.DREAL31">0</definedName>
    <definedName name="MOV.001.C.0.08.0000.00.01.0.DREAL35">0</definedName>
    <definedName name="MOV.001.C.0.08.0000.00.01.0.DREAL36">0</definedName>
    <definedName name="MOV.001.C.0.08.0000.00.01.0.DREAL38">0</definedName>
    <definedName name="MOV.001.C.0.08.0000.00.01.0.DREAL40">0</definedName>
    <definedName name="MOV.001.C.0.08.0000.00.01.0.DREAL42">0</definedName>
    <definedName name="MOV.001.C.0.08.0000.00.01.0.DREAL43">0</definedName>
    <definedName name="MOV.001.C.0.08.0000.00.01.0.DREAL44">0</definedName>
    <definedName name="MOV.001.C.0.08.0000.00.01.0.DREAL45">0</definedName>
    <definedName name="MOV.001.C.0.08.0000.00.01.0.DREAL47">0</definedName>
    <definedName name="MOV.001.C.0.08.0000.00.01.0.DREAL49">0</definedName>
    <definedName name="MOV.001.C.0.08.0000.00.01.0.DREAL50">0</definedName>
    <definedName name="MOV.001.C.0.08.0000.00.01.0.DREAL51">0</definedName>
    <definedName name="MOV.001.C.0.08.0000.00.01.0.DREAL52">0</definedName>
    <definedName name="MOV.001.C.0.08.0000.00.01.0.DREAL9">0</definedName>
    <definedName name="MOV.001.C.0.08.2003.00.00.0.DREAL11">0</definedName>
    <definedName name="MOV.001.C.0.08.2003.00.00.0.DREAL16A">0</definedName>
    <definedName name="MOV.001.C.0.08.2003.00.00.0.DREAL24">0</definedName>
    <definedName name="MOV.001.C.0.08.2003.00.00.0.DREAL39">0</definedName>
    <definedName name="MOV.001.C.0.08.2003.00.00.0.DREAL46">0</definedName>
    <definedName name="MOV.001.C.0.08.2003.00.01.0.DREAL10">0</definedName>
    <definedName name="MOV.001.C.0.08.2003.00.01.0.DREAL12">0</definedName>
    <definedName name="MOV.001.C.0.08.2003.00.01.0.DREAL14">-584</definedName>
    <definedName name="MOV.001.C.0.08.2003.00.01.0.DREAL15">-1491</definedName>
    <definedName name="MOV.001.C.0.08.2003.00.01.0.DREAL17A">0</definedName>
    <definedName name="MOV.001.C.0.08.2003.00.01.0.DREAL19">0</definedName>
    <definedName name="MOV.001.C.0.08.2003.00.01.0.DREAL20">0</definedName>
    <definedName name="MOV.001.C.0.08.2003.00.01.0.DREAL21">0</definedName>
    <definedName name="MOV.001.C.0.08.2003.00.01.0.DREAL22">0</definedName>
    <definedName name="MOV.001.C.0.08.2003.00.01.0.DREAL23">0</definedName>
    <definedName name="MOV.001.C.0.08.2003.00.01.0.DREAL25">0</definedName>
    <definedName name="MOV.001.C.0.08.2003.00.01.0.DREAL26">0</definedName>
    <definedName name="MOV.001.C.0.08.2003.00.01.0.DREAL27">0</definedName>
    <definedName name="MOV.001.C.0.08.2003.00.01.0.DREAL29">0</definedName>
    <definedName name="MOV.001.C.0.08.2003.00.01.0.DREAL30">0</definedName>
    <definedName name="MOV.001.C.0.08.2003.00.01.0.DREAL31">0</definedName>
    <definedName name="MOV.001.C.0.08.2003.00.01.0.DREAL35">0</definedName>
    <definedName name="MOV.001.C.0.08.2003.00.01.0.DREAL36">0</definedName>
    <definedName name="MOV.001.C.0.08.2003.00.01.0.DREAL38">0</definedName>
    <definedName name="MOV.001.C.0.08.2003.00.01.0.DREAL40">0</definedName>
    <definedName name="MOV.001.C.0.08.2003.00.01.0.DREAL42">0</definedName>
    <definedName name="MOV.001.C.0.08.2003.00.01.0.DREAL43">0</definedName>
    <definedName name="MOV.001.C.0.08.2003.00.01.0.DREAL44">0</definedName>
    <definedName name="MOV.001.C.0.08.2003.00.01.0.DREAL45">0</definedName>
    <definedName name="MOV.001.C.0.08.2003.00.01.0.DREAL46">231</definedName>
    <definedName name="MOV.001.C.0.08.2003.00.01.0.DREAL47">0</definedName>
    <definedName name="MOV.001.C.0.08.2003.00.01.0.DREAL49">0</definedName>
    <definedName name="MOV.001.C.0.08.2003.00.01.0.DREAL50">0</definedName>
    <definedName name="MOV.001.C.0.08.2003.00.01.0.DREAL51">0</definedName>
    <definedName name="MOV.001.C.0.08.2003.00.01.0.DREAL52">0</definedName>
    <definedName name="MOV.001.C.0.08.2003.00.01.0.DREAL9">0</definedName>
    <definedName name="MOV.001.C.0.09.0000.00.00.0.DREAL11">0</definedName>
    <definedName name="MOV.001.C.0.09.0000.00.00.0.DREAL24">0</definedName>
    <definedName name="MOV.001.C.0.09.0000.00.00.0.DREAL39">0</definedName>
    <definedName name="MOV.001.C.0.09.0000.00.00.0.DREAL46">0</definedName>
    <definedName name="MOV.001.C.0.09.0000.00.01.0.DREAL12">0</definedName>
    <definedName name="MOV.001.C.0.09.0000.00.01.0.DREAL19">0</definedName>
    <definedName name="MOV.001.C.0.09.0000.00.01.0.DREAL20">0</definedName>
    <definedName name="MOV.001.C.0.09.0000.00.01.0.DREAL21">0</definedName>
    <definedName name="MOV.001.C.0.09.0000.00.01.0.DREAL22">0</definedName>
    <definedName name="MOV.001.C.0.09.0000.00.01.0.DREAL23">0</definedName>
    <definedName name="MOV.001.C.0.09.0000.00.01.0.DREAL25">0</definedName>
    <definedName name="MOV.001.C.0.09.0000.00.01.0.DREAL26">0</definedName>
    <definedName name="MOV.001.C.0.09.0000.00.01.0.DREAL29">0</definedName>
    <definedName name="MOV.001.C.0.09.0000.00.01.0.DREAL30">0</definedName>
    <definedName name="MOV.001.C.0.09.0000.00.01.0.DREAL31">0</definedName>
    <definedName name="MOV.001.C.0.09.0000.00.01.0.DREAL35">0</definedName>
    <definedName name="MOV.001.C.0.09.0000.00.01.0.DREAL36">0</definedName>
    <definedName name="MOV.001.C.0.09.0000.00.01.0.DREAL38">0</definedName>
    <definedName name="MOV.001.C.0.09.0000.00.01.0.DREAL40">0</definedName>
    <definedName name="MOV.001.C.0.09.0000.00.01.0.DREAL42">0</definedName>
    <definedName name="MOV.001.C.0.09.0000.00.01.0.DREAL43">0</definedName>
    <definedName name="MOV.001.C.0.09.0000.00.01.0.DREAL44">0</definedName>
    <definedName name="MOV.001.C.0.09.0000.00.01.0.DREAL45">0</definedName>
    <definedName name="MOV.001.C.0.09.0000.00.01.0.DREAL47">0</definedName>
    <definedName name="MOV.001.C.0.09.0000.00.01.0.DREAL49">0</definedName>
    <definedName name="MOV.001.C.0.09.0000.00.01.0.DREAL50">0</definedName>
    <definedName name="MOV.001.C.0.09.0000.00.01.0.DREAL51">0</definedName>
    <definedName name="MOV.001.C.0.09.0000.00.01.0.DREAL52">0</definedName>
    <definedName name="MOV.001.C.0.09.0000.00.01.0.DREAL9">0</definedName>
    <definedName name="MOV.001.C.0.09.2003.00.00.0.DREAL11">0</definedName>
    <definedName name="MOV.001.C.0.09.2003.00.00.0.DREAL16A">0</definedName>
    <definedName name="MOV.001.C.0.09.2003.00.00.0.DREAL24">0</definedName>
    <definedName name="MOV.001.C.0.09.2003.00.00.0.DREAL39">0</definedName>
    <definedName name="MOV.001.C.0.09.2003.00.00.0.DREAL46">0</definedName>
    <definedName name="MOV.001.C.0.09.2003.00.01.0.DREAL10">0</definedName>
    <definedName name="MOV.001.C.0.09.2003.00.01.0.DREAL12">0</definedName>
    <definedName name="MOV.001.C.0.09.2003.00.01.0.DREAL14">-560</definedName>
    <definedName name="MOV.001.C.0.09.2003.00.01.0.DREAL15">-1492</definedName>
    <definedName name="MOV.001.C.0.09.2003.00.01.0.DREAL17A">0</definedName>
    <definedName name="MOV.001.C.0.09.2003.00.01.0.DREAL19">0</definedName>
    <definedName name="MOV.001.C.0.09.2003.00.01.0.DREAL20">0</definedName>
    <definedName name="MOV.001.C.0.09.2003.00.01.0.DREAL21">0</definedName>
    <definedName name="MOV.001.C.0.09.2003.00.01.0.DREAL22">0</definedName>
    <definedName name="MOV.001.C.0.09.2003.00.01.0.DREAL23">0</definedName>
    <definedName name="MOV.001.C.0.09.2003.00.01.0.DREAL25">0</definedName>
    <definedName name="MOV.001.C.0.09.2003.00.01.0.DREAL26">0</definedName>
    <definedName name="MOV.001.C.0.09.2003.00.01.0.DREAL27">0</definedName>
    <definedName name="MOV.001.C.0.09.2003.00.01.0.DREAL29">0</definedName>
    <definedName name="MOV.001.C.0.09.2003.00.01.0.DREAL30">0</definedName>
    <definedName name="MOV.001.C.0.09.2003.00.01.0.DREAL31">0</definedName>
    <definedName name="MOV.001.C.0.09.2003.00.01.0.DREAL35">0</definedName>
    <definedName name="MOV.001.C.0.09.2003.00.01.0.DREAL36">0</definedName>
    <definedName name="MOV.001.C.0.09.2003.00.01.0.DREAL38">0</definedName>
    <definedName name="MOV.001.C.0.09.2003.00.01.0.DREAL40">0</definedName>
    <definedName name="MOV.001.C.0.09.2003.00.01.0.DREAL42">0</definedName>
    <definedName name="MOV.001.C.0.09.2003.00.01.0.DREAL43">0</definedName>
    <definedName name="MOV.001.C.0.09.2003.00.01.0.DREAL44">0</definedName>
    <definedName name="MOV.001.C.0.09.2003.00.01.0.DREAL45">0</definedName>
    <definedName name="MOV.001.C.0.09.2003.00.01.0.DREAL46">-1227</definedName>
    <definedName name="MOV.001.C.0.09.2003.00.01.0.DREAL47">0</definedName>
    <definedName name="MOV.001.C.0.09.2003.00.01.0.DREAL49">0</definedName>
    <definedName name="MOV.001.C.0.09.2003.00.01.0.DREAL50">0</definedName>
    <definedName name="MOV.001.C.0.09.2003.00.01.0.DREAL51">0</definedName>
    <definedName name="MOV.001.C.0.09.2003.00.01.0.DREAL52">0</definedName>
    <definedName name="MOV.001.C.0.09.2003.00.01.0.DREAL9">0</definedName>
    <definedName name="MOV.001.C.0.10.0000.00.00.0.DREAL11">0</definedName>
    <definedName name="MOV.001.C.0.10.0000.00.00.0.DREAL24">0</definedName>
    <definedName name="MOV.001.C.0.10.0000.00.00.0.DREAL39">0</definedName>
    <definedName name="MOV.001.C.0.10.0000.00.00.0.DREAL46">0</definedName>
    <definedName name="MOV.001.C.0.10.0000.00.01.0.DREAL12">0</definedName>
    <definedName name="MOV.001.C.0.10.0000.00.01.0.DREAL19">0</definedName>
    <definedName name="MOV.001.C.0.10.0000.00.01.0.DREAL20">0</definedName>
    <definedName name="MOV.001.C.0.10.0000.00.01.0.DREAL21">0</definedName>
    <definedName name="MOV.001.C.0.10.0000.00.01.0.DREAL22">0</definedName>
    <definedName name="MOV.001.C.0.10.0000.00.01.0.DREAL23">0</definedName>
    <definedName name="MOV.001.C.0.10.0000.00.01.0.DREAL25">0</definedName>
    <definedName name="MOV.001.C.0.10.0000.00.01.0.DREAL26">0</definedName>
    <definedName name="MOV.001.C.0.10.0000.00.01.0.DREAL29">0</definedName>
    <definedName name="MOV.001.C.0.10.0000.00.01.0.DREAL30">0</definedName>
    <definedName name="MOV.001.C.0.10.0000.00.01.0.DREAL31">0</definedName>
    <definedName name="MOV.001.C.0.10.0000.00.01.0.DREAL35">0</definedName>
    <definedName name="MOV.001.C.0.10.0000.00.01.0.DREAL36">0</definedName>
    <definedName name="MOV.001.C.0.10.0000.00.01.0.DREAL38">0</definedName>
    <definedName name="MOV.001.C.0.10.0000.00.01.0.DREAL40">0</definedName>
    <definedName name="MOV.001.C.0.10.0000.00.01.0.DREAL42">0</definedName>
    <definedName name="MOV.001.C.0.10.0000.00.01.0.DREAL43">0</definedName>
    <definedName name="MOV.001.C.0.10.0000.00.01.0.DREAL44">0</definedName>
    <definedName name="MOV.001.C.0.10.0000.00.01.0.DREAL45">0</definedName>
    <definedName name="MOV.001.C.0.10.0000.00.01.0.DREAL47">0</definedName>
    <definedName name="MOV.001.C.0.10.0000.00.01.0.DREAL49">0</definedName>
    <definedName name="MOV.001.C.0.10.0000.00.01.0.DREAL50">0</definedName>
    <definedName name="MOV.001.C.0.10.0000.00.01.0.DREAL51">0</definedName>
    <definedName name="MOV.001.C.0.10.0000.00.01.0.DREAL52">0</definedName>
    <definedName name="MOV.001.C.0.10.0000.00.01.0.DREAL9">0</definedName>
    <definedName name="MOV.001.C.0.10.2003.00.00.0.DREAL11">0</definedName>
    <definedName name="MOV.001.C.0.10.2003.00.00.0.DREAL16A">0</definedName>
    <definedName name="MOV.001.C.0.10.2003.00.00.0.DREAL24">0</definedName>
    <definedName name="MOV.001.C.0.10.2003.00.00.0.DREAL39">0</definedName>
    <definedName name="MOV.001.C.0.10.2003.00.00.0.DREAL46">0</definedName>
    <definedName name="MOV.001.C.0.10.2003.00.01.0.DREAL10">0</definedName>
    <definedName name="MOV.001.C.0.10.2003.00.01.0.DREAL12">0</definedName>
    <definedName name="MOV.001.C.0.10.2003.00.01.0.DREAL14">-758</definedName>
    <definedName name="MOV.001.C.0.10.2003.00.01.0.DREAL15">-1582</definedName>
    <definedName name="MOV.001.C.0.10.2003.00.01.0.DREAL17A">0</definedName>
    <definedName name="MOV.001.C.0.10.2003.00.01.0.DREAL19">0</definedName>
    <definedName name="MOV.001.C.0.10.2003.00.01.0.DREAL20">0</definedName>
    <definedName name="MOV.001.C.0.10.2003.00.01.0.DREAL21">0</definedName>
    <definedName name="MOV.001.C.0.10.2003.00.01.0.DREAL22">0</definedName>
    <definedName name="MOV.001.C.0.10.2003.00.01.0.DREAL23">0</definedName>
    <definedName name="MOV.001.C.0.10.2003.00.01.0.DREAL25">0</definedName>
    <definedName name="MOV.001.C.0.10.2003.00.01.0.DREAL26">0</definedName>
    <definedName name="MOV.001.C.0.10.2003.00.01.0.DREAL27">0</definedName>
    <definedName name="MOV.001.C.0.10.2003.00.01.0.DREAL29">0</definedName>
    <definedName name="MOV.001.C.0.10.2003.00.01.0.DREAL30">0</definedName>
    <definedName name="MOV.001.C.0.10.2003.00.01.0.DREAL31">0</definedName>
    <definedName name="MOV.001.C.0.10.2003.00.01.0.DREAL35">0</definedName>
    <definedName name="MOV.001.C.0.10.2003.00.01.0.DREAL36">0</definedName>
    <definedName name="MOV.001.C.0.10.2003.00.01.0.DREAL38">0</definedName>
    <definedName name="MOV.001.C.0.10.2003.00.01.0.DREAL40">0</definedName>
    <definedName name="MOV.001.C.0.10.2003.00.01.0.DREAL42">0</definedName>
    <definedName name="MOV.001.C.0.10.2003.00.01.0.DREAL43">0</definedName>
    <definedName name="MOV.001.C.0.10.2003.00.01.0.DREAL44">0</definedName>
    <definedName name="MOV.001.C.0.10.2003.00.01.0.DREAL45">0</definedName>
    <definedName name="MOV.001.C.0.10.2003.00.01.0.DREAL46">-3889</definedName>
    <definedName name="MOV.001.C.0.10.2003.00.01.0.DREAL47">0</definedName>
    <definedName name="MOV.001.C.0.10.2003.00.01.0.DREAL49">0</definedName>
    <definedName name="MOV.001.C.0.10.2003.00.01.0.DREAL50">0</definedName>
    <definedName name="MOV.001.C.0.10.2003.00.01.0.DREAL51">0</definedName>
    <definedName name="MOV.001.C.0.10.2003.00.01.0.DREAL52">0</definedName>
    <definedName name="MOV.001.C.0.10.2003.00.01.0.DREAL9">0</definedName>
    <definedName name="MOV.001.C.0.11.0000.00.00.0.DREAL11">0</definedName>
    <definedName name="MOV.001.C.0.11.0000.00.00.0.DREAL24">0</definedName>
    <definedName name="MOV.001.C.0.11.0000.00.00.0.DREAL39">0</definedName>
    <definedName name="MOV.001.C.0.11.0000.00.00.0.DREAL46">0</definedName>
    <definedName name="MOV.001.C.0.11.0000.00.01.0.DREAL12">0</definedName>
    <definedName name="MOV.001.C.0.11.0000.00.01.0.DREAL19">0</definedName>
    <definedName name="MOV.001.C.0.11.0000.00.01.0.DREAL20">0</definedName>
    <definedName name="MOV.001.C.0.11.0000.00.01.0.DREAL21">0</definedName>
    <definedName name="MOV.001.C.0.11.0000.00.01.0.DREAL22">0</definedName>
    <definedName name="MOV.001.C.0.11.0000.00.01.0.DREAL23">0</definedName>
    <definedName name="MOV.001.C.0.11.0000.00.01.0.DREAL25">0</definedName>
    <definedName name="MOV.001.C.0.11.0000.00.01.0.DREAL26">0</definedName>
    <definedName name="MOV.001.C.0.11.0000.00.01.0.DREAL29">0</definedName>
    <definedName name="MOV.001.C.0.11.0000.00.01.0.DREAL30">0</definedName>
    <definedName name="MOV.001.C.0.11.0000.00.01.0.DREAL31">0</definedName>
    <definedName name="MOV.001.C.0.11.0000.00.01.0.DREAL35">0</definedName>
    <definedName name="MOV.001.C.0.11.0000.00.01.0.DREAL36">0</definedName>
    <definedName name="MOV.001.C.0.11.0000.00.01.0.DREAL38">0</definedName>
    <definedName name="MOV.001.C.0.11.0000.00.01.0.DREAL40">0</definedName>
    <definedName name="MOV.001.C.0.11.0000.00.01.0.DREAL42">0</definedName>
    <definedName name="MOV.001.C.0.11.0000.00.01.0.DREAL43">0</definedName>
    <definedName name="MOV.001.C.0.11.0000.00.01.0.DREAL44">0</definedName>
    <definedName name="MOV.001.C.0.11.0000.00.01.0.DREAL45">0</definedName>
    <definedName name="MOV.001.C.0.11.0000.00.01.0.DREAL47">0</definedName>
    <definedName name="MOV.001.C.0.11.0000.00.01.0.DREAL49">0</definedName>
    <definedName name="MOV.001.C.0.11.0000.00.01.0.DREAL50">0</definedName>
    <definedName name="MOV.001.C.0.11.0000.00.01.0.DREAL51">0</definedName>
    <definedName name="MOV.001.C.0.11.0000.00.01.0.DREAL52">0</definedName>
    <definedName name="MOV.001.C.0.11.0000.00.01.0.DREAL9">0</definedName>
    <definedName name="MOV.001.C.0.11.2003.00.00.0.DREAL11">0</definedName>
    <definedName name="MOV.001.C.0.11.2003.00.00.0.DREAL16A">0</definedName>
    <definedName name="MOV.001.C.0.11.2003.00.00.0.DREAL24">0</definedName>
    <definedName name="MOV.001.C.0.11.2003.00.00.0.DREAL39">0</definedName>
    <definedName name="MOV.001.C.0.11.2003.00.00.0.DREAL46">0</definedName>
    <definedName name="MOV.001.C.0.11.2003.00.01.0.DREAL10">0</definedName>
    <definedName name="MOV.001.C.0.11.2003.00.01.0.DREAL12">0</definedName>
    <definedName name="MOV.001.C.0.11.2003.00.01.0.DREAL17A">0</definedName>
    <definedName name="MOV.001.C.0.11.2003.00.01.0.DREAL19">0</definedName>
    <definedName name="MOV.001.C.0.11.2003.00.01.0.DREAL20">0</definedName>
    <definedName name="MOV.001.C.0.11.2003.00.01.0.DREAL21">0</definedName>
    <definedName name="MOV.001.C.0.11.2003.00.01.0.DREAL22">0</definedName>
    <definedName name="MOV.001.C.0.11.2003.00.01.0.DREAL23">0</definedName>
    <definedName name="MOV.001.C.0.11.2003.00.01.0.DREAL25">0</definedName>
    <definedName name="MOV.001.C.0.11.2003.00.01.0.DREAL26">0</definedName>
    <definedName name="MOV.001.C.0.11.2003.00.01.0.DREAL27">0</definedName>
    <definedName name="MOV.001.C.0.11.2003.00.01.0.DREAL29">0</definedName>
    <definedName name="MOV.001.C.0.11.2003.00.01.0.DREAL30">0</definedName>
    <definedName name="MOV.001.C.0.11.2003.00.01.0.DREAL31">0</definedName>
    <definedName name="MOV.001.C.0.11.2003.00.01.0.DREAL35">0</definedName>
    <definedName name="MOV.001.C.0.11.2003.00.01.0.DREAL36">0</definedName>
    <definedName name="MOV.001.C.0.11.2003.00.01.0.DREAL38">0</definedName>
    <definedName name="MOV.001.C.0.11.2003.00.01.0.DREAL40">0</definedName>
    <definedName name="MOV.001.C.0.11.2003.00.01.0.DREAL42">0</definedName>
    <definedName name="MOV.001.C.0.11.2003.00.01.0.DREAL43">0</definedName>
    <definedName name="MOV.001.C.0.11.2003.00.01.0.DREAL44">0</definedName>
    <definedName name="MOV.001.C.0.11.2003.00.01.0.DREAL45">0</definedName>
    <definedName name="MOV.001.C.0.11.2003.00.01.0.DREAL47">0</definedName>
    <definedName name="MOV.001.C.0.11.2003.00.01.0.DREAL49">0</definedName>
    <definedName name="MOV.001.C.0.11.2003.00.01.0.DREAL50">0</definedName>
    <definedName name="MOV.001.C.0.11.2003.00.01.0.DREAL51">0</definedName>
    <definedName name="MOV.001.C.0.11.2003.00.01.0.DREAL52">0</definedName>
    <definedName name="MOV.001.C.0.11.2003.00.01.0.DREAL9">0</definedName>
    <definedName name="MOV.001.C.0.11.2003.01.00.0.DREAL46">0</definedName>
    <definedName name="MOV.001.C.0.12.0000.00.00.0.DREAL11">0</definedName>
    <definedName name="MOV.001.C.0.12.0000.00.00.0.DREAL24">0</definedName>
    <definedName name="MOV.001.C.0.12.0000.00.00.0.DREAL39">0</definedName>
    <definedName name="MOV.001.C.0.12.0000.00.00.0.DREAL46">0</definedName>
    <definedName name="MOV.001.C.0.12.0000.00.01.0.DREAL12">0</definedName>
    <definedName name="MOV.001.C.0.12.0000.00.01.0.DREAL19">0</definedName>
    <definedName name="MOV.001.C.0.12.0000.00.01.0.DREAL20">0</definedName>
    <definedName name="MOV.001.C.0.12.0000.00.01.0.DREAL21">0</definedName>
    <definedName name="MOV.001.C.0.12.0000.00.01.0.DREAL22">0</definedName>
    <definedName name="MOV.001.C.0.12.0000.00.01.0.DREAL23">0</definedName>
    <definedName name="MOV.001.C.0.12.0000.00.01.0.DREAL25">0</definedName>
    <definedName name="MOV.001.C.0.12.0000.00.01.0.DREAL26">0</definedName>
    <definedName name="MOV.001.C.0.12.0000.00.01.0.DREAL29">0</definedName>
    <definedName name="MOV.001.C.0.12.0000.00.01.0.DREAL30">0</definedName>
    <definedName name="MOV.001.C.0.12.0000.00.01.0.DREAL31">0</definedName>
    <definedName name="MOV.001.C.0.12.0000.00.01.0.DREAL35">0</definedName>
    <definedName name="MOV.001.C.0.12.0000.00.01.0.DREAL36">0</definedName>
    <definedName name="MOV.001.C.0.12.0000.00.01.0.DREAL38">0</definedName>
    <definedName name="MOV.001.C.0.12.0000.00.01.0.DREAL40">0</definedName>
    <definedName name="MOV.001.C.0.12.0000.00.01.0.DREAL42">0</definedName>
    <definedName name="MOV.001.C.0.12.0000.00.01.0.DREAL43">0</definedName>
    <definedName name="MOV.001.C.0.12.0000.00.01.0.DREAL44">0</definedName>
    <definedName name="MOV.001.C.0.12.0000.00.01.0.DREAL45">0</definedName>
    <definedName name="MOV.001.C.0.12.0000.00.01.0.DREAL47">0</definedName>
    <definedName name="MOV.001.C.0.12.0000.00.01.0.DREAL49">0</definedName>
    <definedName name="MOV.001.C.0.12.0000.00.01.0.DREAL50">0</definedName>
    <definedName name="MOV.001.C.0.12.0000.00.01.0.DREAL51">0</definedName>
    <definedName name="MOV.001.C.0.12.0000.00.01.0.DREAL52">0</definedName>
    <definedName name="MOV.001.C.0.12.0000.00.01.0.DREAL9">0</definedName>
    <definedName name="MOV.001.C.0.12.2003.00.00.0.DREAL11">0</definedName>
    <definedName name="MOV.001.C.0.12.2003.00.00.0.DREAL16A">0</definedName>
    <definedName name="MOV.001.C.0.12.2003.00.00.0.DREAL24">0</definedName>
    <definedName name="MOV.001.C.0.12.2003.00.00.0.DREAL39">0</definedName>
    <definedName name="MOV.001.C.0.12.2003.00.00.0.DREAL46">0</definedName>
    <definedName name="MOV.001.C.0.12.2003.00.01.0.DREAL10">0</definedName>
    <definedName name="MOV.001.C.0.12.2003.00.01.0.DREAL12">0</definedName>
    <definedName name="MOV.001.C.0.12.2003.00.01.0.DREAL17A">0</definedName>
    <definedName name="MOV.001.C.0.12.2003.00.01.0.DREAL19">0</definedName>
    <definedName name="MOV.001.C.0.12.2003.00.01.0.DREAL20">0</definedName>
    <definedName name="MOV.001.C.0.12.2003.00.01.0.DREAL21">0</definedName>
    <definedName name="MOV.001.C.0.12.2003.00.01.0.DREAL22">0</definedName>
    <definedName name="MOV.001.C.0.12.2003.00.01.0.DREAL23">0</definedName>
    <definedName name="MOV.001.C.0.12.2003.00.01.0.DREAL25">0</definedName>
    <definedName name="MOV.001.C.0.12.2003.00.01.0.DREAL26">0</definedName>
    <definedName name="MOV.001.C.0.12.2003.00.01.0.DREAL27">0</definedName>
    <definedName name="MOV.001.C.0.12.2003.00.01.0.DREAL29">0</definedName>
    <definedName name="MOV.001.C.0.12.2003.00.01.0.DREAL30">0</definedName>
    <definedName name="MOV.001.C.0.12.2003.00.01.0.DREAL31">0</definedName>
    <definedName name="MOV.001.C.0.12.2003.00.01.0.DREAL35">0</definedName>
    <definedName name="MOV.001.C.0.12.2003.00.01.0.DREAL36">0</definedName>
    <definedName name="MOV.001.C.0.12.2003.00.01.0.DREAL38">0</definedName>
    <definedName name="MOV.001.C.0.12.2003.00.01.0.DREAL40">0</definedName>
    <definedName name="MOV.001.C.0.12.2003.00.01.0.DREAL42">0</definedName>
    <definedName name="MOV.001.C.0.12.2003.00.01.0.DREAL43">0</definedName>
    <definedName name="MOV.001.C.0.12.2003.00.01.0.DREAL44">0</definedName>
    <definedName name="MOV.001.C.0.12.2003.00.01.0.DREAL45">0</definedName>
    <definedName name="MOV.001.C.0.12.2003.00.01.0.DREAL47">0</definedName>
    <definedName name="MOV.001.C.0.12.2003.00.01.0.DREAL49">0</definedName>
    <definedName name="MOV.001.C.0.12.2003.00.01.0.DREAL50">0</definedName>
    <definedName name="MOV.001.C.0.12.2003.00.01.0.DREAL51">0</definedName>
    <definedName name="MOV.001.C.0.12.2003.00.01.0.DREAL52">0</definedName>
    <definedName name="MOV.001.C.0.12.2003.00.01.0.DREAL9">0</definedName>
    <definedName name="MOV.001.C.0.12.2003.01.00.0.DREAL46">0</definedName>
    <definedName name="Multiplicador">#REF!</definedName>
    <definedName name="N">#REF!</definedName>
    <definedName name="N.Iguaçu">#REF!</definedName>
    <definedName name="NADA">#REF!</definedName>
    <definedName name="Nava2">#REF!</definedName>
    <definedName name="ndhkdslçdsfsadfçsadf">#REF!</definedName>
    <definedName name="Net">#REF!</definedName>
    <definedName name="Net_14">#REF!</definedName>
    <definedName name="Netr">#REF!</definedName>
    <definedName name="nilopolis">#REF!</definedName>
    <definedName name="NL" localSheetId="0" hidden="1">#REF!</definedName>
    <definedName name="NL" hidden="1">#REF!</definedName>
    <definedName name="no_mois_liste">#REF!</definedName>
    <definedName name="no_référence">#REF!</definedName>
    <definedName name="no_référence_liste">#REF!</definedName>
    <definedName name="no_société">#REF!</definedName>
    <definedName name="nome">#REF!</definedName>
    <definedName name="Nova">#REF!</definedName>
    <definedName name="Nova3">#REF!</definedName>
    <definedName name="NOVEMBRO">#REF!</definedName>
    <definedName name="nproposta">#REF!</definedName>
    <definedName name="Núm_Pagto">#REF!</definedName>
    <definedName name="Núm_Pgto_Por_Ano">#REF!</definedName>
    <definedName name="Número_de_Pagamentos">MATCH(0.01,Sal_Fin,-1)+1</definedName>
    <definedName name="Número_de_travessias">#REF!</definedName>
    <definedName name="Numeros">#REF!</definedName>
    <definedName name="O">#REF!</definedName>
    <definedName name="obra">#REF!</definedName>
    <definedName name="oficial_mes">#REF!</definedName>
    <definedName name="oficial2_mes">#REF!</definedName>
    <definedName name="OI">#REF!</definedName>
    <definedName name="OLIVEIRA">#REF!</definedName>
    <definedName name="OPCAO">#REF!</definedName>
    <definedName name="Opçãoespecial">#REF!</definedName>
    <definedName name="ORÇ.SERV.PRELIMINARES" localSheetId="0" hidden="1">#REF!</definedName>
    <definedName name="ORÇ.SERV.PRELIMINARES" hidden="1">#REF!</definedName>
    <definedName name="ORÇAMENTO">#REF!</definedName>
    <definedName name="Ordem">#REF!</definedName>
    <definedName name="OUTUBRO">#REF!</definedName>
    <definedName name="Ownership">#REF!</definedName>
    <definedName name="P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P03X">#REF!</definedName>
    <definedName name="Pagamento_Extra">#REF!</definedName>
    <definedName name="Pagamento_Mensal_Agendado">#REF!</definedName>
    <definedName name="Pagamentos_Extras_Agendados">#REF!</definedName>
    <definedName name="Pagto_Total">#REF!</definedName>
    <definedName name="Paisagismo_Consulta">#REF!</definedName>
    <definedName name="PART.PLAN">#REF!</definedName>
    <definedName name="partbudget99">#REF!</definedName>
    <definedName name="Pav">#REF!</definedName>
    <definedName name="Pav_4">#REF!</definedName>
    <definedName name="PAVILHAO">#REF!</definedName>
    <definedName name="PAVIMENTAÇÃO">#REF!</definedName>
    <definedName name="pedreira">#REF!</definedName>
    <definedName name="pedro" localSheetId="0" hidden="1">{#N/A,"30% Success",TRUE,"Sales Forecast";#N/A,#N/A,TRUE,"Sheet2"}</definedName>
    <definedName name="pedro" hidden="1">{#N/A,"30% Success",TRUE,"Sales Forecast";#N/A,#N/A,TRUE,"Sheet2"}</definedName>
    <definedName name="pendências">#REF!</definedName>
    <definedName name="perg">#REF!</definedName>
    <definedName name="pesobrita">#REF!</definedName>
    <definedName name="pesoespecial">#REF!</definedName>
    <definedName name="pesoespecifico">#REF!</definedName>
    <definedName name="pesounitario">#REF!</definedName>
    <definedName name="pesounitario2">#REF!</definedName>
    <definedName name="PesoUnitarioFinal">#REF!</definedName>
    <definedName name="Pgto_Agend">#REF!</definedName>
    <definedName name="PI">#REF!</definedName>
    <definedName name="PISCINA">#REF!</definedName>
    <definedName name="PLAN">#REF!</definedName>
    <definedName name="planejado">#REF!</definedName>
    <definedName name="PLANEJAMENTO">#REF!</definedName>
    <definedName name="PLANILHA_DE_APOIO_PARA_REAJUSTAMENTO_DO_ADITIVO">#REF!</definedName>
    <definedName name="Plano_de_Ação_5W_1H">#REF!</definedName>
    <definedName name="planreferencia">#REF!</definedName>
    <definedName name="Ponte">#REF!</definedName>
    <definedName name="pontes">#REF!</definedName>
    <definedName name="PorcentCustoFinanceiro">#REF!</definedName>
    <definedName name="portao">#REF!</definedName>
    <definedName name="Poste">#REF!</definedName>
    <definedName name="pp">#REF!</definedName>
    <definedName name="PPPPP">#REF!</definedName>
    <definedName name="Praça">#REF!</definedName>
    <definedName name="Prazo">#REF!</definedName>
    <definedName name="PRECO">#REF!</definedName>
    <definedName name="PREÇO">#REF!</definedName>
    <definedName name="Preço_META">#REF!</definedName>
    <definedName name="Preço_Unitário_com_impostos">#REF!</definedName>
    <definedName name="PreçoFinal">#REF!</definedName>
    <definedName name="preçofinalcl">#REF!</definedName>
    <definedName name="preçofinalpb">#REF!</definedName>
    <definedName name="PreçoPrel">#REF!</definedName>
    <definedName name="PREÇOS">#REF!</definedName>
    <definedName name="PreçoUnitário">#REF!</definedName>
    <definedName name="Predio_02_andares_Consulta">#REF!</definedName>
    <definedName name="PREFIXOS">#REF!</definedName>
    <definedName name="premier_mois">#REF!</definedName>
    <definedName name="première_référence">#REF!</definedName>
    <definedName name="Preparo_Terreno">#REF!</definedName>
    <definedName name="Princ">#REF!</definedName>
    <definedName name="PRINT_AREA___0">#REF!</definedName>
    <definedName name="PRINT_AREA___3">#REF!</definedName>
    <definedName name="PRINT_AREA___4">#REF!</definedName>
    <definedName name="PRINT_AREA___5">#REF!</definedName>
    <definedName name="PRINT_AREA___6">#REF!</definedName>
    <definedName name="PRINT_AREA___7">#REF!</definedName>
    <definedName name="PRINT_AREA___8">#REF!</definedName>
    <definedName name="Print_Area_MI">#REF!</definedName>
    <definedName name="Print_Area_MI___0">#REF!</definedName>
    <definedName name="Print_Area_MI___3">#REF!</definedName>
    <definedName name="Print_Area_MI___4">#REF!</definedName>
    <definedName name="Print_Area_MI___5">#REF!</definedName>
    <definedName name="Print_Area_MI___6">#REF!</definedName>
    <definedName name="Print_Area_MI___7">#REF!</definedName>
    <definedName name="Print_Area_MI___8">#REF!</definedName>
    <definedName name="Print_Titles_MI">#REF!</definedName>
    <definedName name="Proj">#REF!</definedName>
    <definedName name="PRU">#REF!</definedName>
    <definedName name="PruEspecial">#REF!</definedName>
    <definedName name="pv">#REF!</definedName>
    <definedName name="Q">#REF!</definedName>
    <definedName name="QtdeJuntasParaHastes">#REF!</definedName>
    <definedName name="Quad">#REF!</definedName>
    <definedName name="QUADRO_RESUMO_Grupo">#REF!</definedName>
    <definedName name="QuadroResumoTotal">"Grupo 326"</definedName>
    <definedName name="QuadroTotaisGamaProduto">"Grupo 350"</definedName>
    <definedName name="QuantidadePeças">#REF!</definedName>
    <definedName name="quilometragem">#REF!</definedName>
    <definedName name="Quio">#REF!</definedName>
    <definedName name="ralo">#REF!</definedName>
    <definedName name="RBC">#REF!</definedName>
    <definedName name="RBC_META">#REF!</definedName>
    <definedName name="re" localSheetId="0" hidden="1">{#N/A,#N/A,FALSE,"22189";#N/A,#N/A,FALSE,"22188";#N/A,#N/A,FALSE,"22187";#N/A,#N/A,FALSE,"02184";#N/A,#N/A,FALSE,"02179";#N/A,#N/A,FALSE,"Resumo"}</definedName>
    <definedName name="re" hidden="1">{#N/A,#N/A,FALSE,"22189";#N/A,#N/A,FALSE,"22188";#N/A,#N/A,FALSE,"22187";#N/A,#N/A,FALSE,"02184";#N/A,#N/A,FALSE,"02179";#N/A,#N/A,FALSE,"Resumo"}</definedName>
    <definedName name="REAIS">#REF!</definedName>
    <definedName name="reaisreal">#REF!</definedName>
    <definedName name="RealizJanaMai2003Adri" localSheetId="0" hidden="1">{#N/A,#N/A,FALSE,"Gráficos";#N/A,#N/A,FALSE,"ResumoR$";#N/A,#N/A,FALSE,"ResumoUS$";#N/A,#N/A,FALSE,"Gráf2002";#N/A,#N/A,FALSE,"2002R$"}</definedName>
    <definedName name="RealizJanaMai2003Adri" hidden="1">{#N/A,#N/A,FALSE,"Gráficos";#N/A,#N/A,FALSE,"ResumoR$";#N/A,#N/A,FALSE,"ResumoUS$";#N/A,#N/A,FALSE,"Gráf2002";#N/A,#N/A,FALSE,"2002R$"}</definedName>
    <definedName name="Recorder">#REF!</definedName>
    <definedName name="recursoshumanos">#REF!</definedName>
    <definedName name="Rede">#REF!</definedName>
    <definedName name="Redefinir_Área_de_Impressão">OFFSET(Impressão_Completa,0,0,Última_Linha)</definedName>
    <definedName name="REF_SERVICOS">#REF!</definedName>
    <definedName name="REFG" localSheetId="0" hidden="1">#REF!</definedName>
    <definedName name="REFG" hidden="1">#REF!</definedName>
    <definedName name="REGULADORA">#REF!</definedName>
    <definedName name="REPET_DAB_2P">#REF!</definedName>
    <definedName name="REPET_DAB_COB">#REF!</definedName>
    <definedName name="REPET_DEA_TER">#REF!</definedName>
    <definedName name="REPET_DEB_COB">#REF!</definedName>
    <definedName name="REPET_DEB_TERR">#REF!</definedName>
    <definedName name="REPET_GEM_P5">#REF!</definedName>
    <definedName name="REPET_GEM_P6">#REF!</definedName>
    <definedName name="REPET_GEM_P6_18">#REF!</definedName>
    <definedName name="REPET_GEM_P6_36">#REF!</definedName>
    <definedName name="REPET_GEM_P8">#REF!</definedName>
    <definedName name="RERA">#REF!</definedName>
    <definedName name="Restituição">#REF!</definedName>
    <definedName name="RESULTADO_CONSOLIDADO">#REF!</definedName>
    <definedName name="ResultadoBusca">#REF!</definedName>
    <definedName name="ResultadoRegTrib">#REF!</definedName>
    <definedName name="ResultadoRegTrib2">#REF!</definedName>
    <definedName name="Riac">#REF!</definedName>
    <definedName name="rio">#REF!</definedName>
    <definedName name="rodacasa">#REF!</definedName>
    <definedName name="ROMU">#REF!</definedName>
    <definedName name="ROMULO">#REF!</definedName>
    <definedName name="RPass">#REF!</definedName>
    <definedName name="RVFM">#REF!</definedName>
    <definedName name="s" localSheetId="0" hidden="1">{#N/A,"70% Success",FALSE,"Sales Forecast";#N/A,#N/A,FALSE,"Sheet2"}</definedName>
    <definedName name="s" hidden="1">{#N/A,"70% Success",FALSE,"Sales Forecast";#N/A,#N/A,FALSE,"Sheet2"}</definedName>
    <definedName name="Sal">#REF!</definedName>
    <definedName name="Sal_Fin">#REF!</definedName>
    <definedName name="Sal_Ini">#REF!</definedName>
    <definedName name="Samb">#REF!</definedName>
    <definedName name="SAOPAULO">#REF!</definedName>
    <definedName name="sdfasfdas">#REF!</definedName>
    <definedName name="SEDE">#REF!</definedName>
    <definedName name="Sede_Detran_Consulta">#REF!</definedName>
    <definedName name="segurança">#REF!</definedName>
    <definedName name="SeleçãoMatEspecial">#REF!</definedName>
    <definedName name="SelecionaLinhasOcultas">#REF!,#REF!</definedName>
    <definedName name="SemComissão?">#REF!</definedName>
    <definedName name="semnome">#REF!</definedName>
    <definedName name="sept">#REF!</definedName>
    <definedName name="SERV_09">#REF!</definedName>
    <definedName name="SERV01">#REF!</definedName>
    <definedName name="SERV02">#REF!</definedName>
    <definedName name="SERV03">#REF!</definedName>
    <definedName name="SERV04">#REF!</definedName>
    <definedName name="SERV05">#REF!</definedName>
    <definedName name="SERV06">#REF!,#REF!</definedName>
    <definedName name="SERV07">#REF!</definedName>
    <definedName name="SERV08">#REF!</definedName>
    <definedName name="SERV09">#REF!</definedName>
    <definedName name="SERV10">#REF!</definedName>
    <definedName name="SERV11">#REF!</definedName>
    <definedName name="SERV12">#REF!</definedName>
    <definedName name="SERV13">#REF!</definedName>
    <definedName name="SERV14">#REF!</definedName>
    <definedName name="SERV15">#REF!</definedName>
    <definedName name="SERV16">#REF!</definedName>
    <definedName name="SERV18">#REF!</definedName>
    <definedName name="SERV19">#REF!</definedName>
    <definedName name="SERV20">#REF!</definedName>
    <definedName name="SERV21">#REF!</definedName>
    <definedName name="SERV22">#REF!</definedName>
    <definedName name="servauxiliares">#REF!</definedName>
    <definedName name="SERVIÇOS_COMPLEMENTARES">#REF!</definedName>
    <definedName name="SERVIÇOS_PRELIMINARES">#REF!</definedName>
    <definedName name="Servicos_Tecnicos">#REF!</definedName>
    <definedName name="Serviços_Técnicos">#REF!</definedName>
    <definedName name="Servicos_Tecnicos_">#REF!</definedName>
    <definedName name="SERVPRELIMINARES">#REF!</definedName>
    <definedName name="SERVSINAP">#REF!</definedName>
    <definedName name="SETEMBRO">#REF!</definedName>
    <definedName name="SIF">#REF!</definedName>
    <definedName name="siglaespecial">#REF!</definedName>
    <definedName name="Sinaliz">#REF!</definedName>
    <definedName name="sinap">#REF!</definedName>
    <definedName name="SINAPINSUM">#REF!</definedName>
    <definedName name="SINAPINSUMO">#REF!</definedName>
    <definedName name="SINAPSERV">#REF!</definedName>
    <definedName name="skate">#REF!</definedName>
    <definedName name="SLD.000.C.0.00.0000.00.00.0.DREAL119">0</definedName>
    <definedName name="SLD.000.C.0.00.0000.00.00.0.DREAL129">0</definedName>
    <definedName name="SLD.000.C.0.00.0000.00.00.0.DREAL130">0</definedName>
    <definedName name="SLD.000.C.0.00.0000.00.00.0.DREAL138">12121170.67</definedName>
    <definedName name="SLD.000.C.0.00.0000.00.00.0.DREAL139">29795692.55</definedName>
    <definedName name="SLD.000.C.0.00.0000.00.00.0.DREAL142">1618477.06</definedName>
    <definedName name="SLD.000.C.0.00.0000.00.00.0.DREAL146">81246349.39</definedName>
    <definedName name="SLD.000.C.0.00.0000.00.00.0.DREAL148">0</definedName>
    <definedName name="SLD.000.C.0.00.0000.00.00.0.DREAL149">0</definedName>
    <definedName name="SLD.000.C.0.00.0000.00.00.0.DREAL150">0</definedName>
    <definedName name="SLD.000.C.0.00.0000.00.00.0.DREAL153">0</definedName>
    <definedName name="SLD.000.C.0.00.0000.00.01.0.DREAL118">88144</definedName>
    <definedName name="SLD.000.C.0.00.0000.00.01.0.DREAL120">30617</definedName>
    <definedName name="SLD.000.C.0.00.0000.00.01.0.DREAL122">52662</definedName>
    <definedName name="SLD.000.C.0.00.0000.00.01.0.DREAL125">122159</definedName>
    <definedName name="SLD.000.C.0.00.0000.00.01.0.DREAL127">984885</definedName>
    <definedName name="SLD.000.C.0.00.0000.00.01.0.DREAL128">-156568</definedName>
    <definedName name="SLD.000.C.0.00.0000.00.01.0.DREAL134">93583</definedName>
    <definedName name="SLD.000.C.0.00.0000.00.01.0.DREAL135">8003</definedName>
    <definedName name="SLD.000.C.0.00.0000.00.01.0.DREAL136">4560</definedName>
    <definedName name="SLD.000.C.0.00.0000.00.01.0.DREAL137">5363</definedName>
    <definedName name="SLD.000.C.0.00.0000.00.01.0.DREAL139">29796</definedName>
    <definedName name="SLD.000.C.0.00.0000.00.01.0.DREAL142">1618</definedName>
    <definedName name="SLD.000.C.0.00.0000.00.01.0.DREAL144">541361</definedName>
    <definedName name="SLD.000.C.0.00.0000.00.01.0.DREAL145">118057</definedName>
    <definedName name="SLD.000.C.0.00.0000.00.01.0.DREAL147">1583</definedName>
    <definedName name="SLD.000.C.0.00.0000.00.01.0.DREAL152">171162</definedName>
    <definedName name="SLD.000.C.0.00.0000.00.01.0.DREAL154">-11794</definedName>
    <definedName name="SLD.000.C.0.00.0000.00.01.0.DREAL155">37396</definedName>
    <definedName name="SLD.000.C.0.02.0000.00.00.0.DREAL119">2176060.1</definedName>
    <definedName name="SLD.000.C.0.02.0000.00.00.0.DREAL129">0</definedName>
    <definedName name="SLD.000.C.0.02.0000.00.00.0.DREAL130">0</definedName>
    <definedName name="SLD.000.C.0.02.0000.00.00.0.DREAL138">324824.89</definedName>
    <definedName name="SLD.000.C.0.02.0000.00.00.0.DREAL142">1771451.65</definedName>
    <definedName name="SLD.000.C.0.02.0000.00.00.0.DREAL146">76380485.01</definedName>
    <definedName name="SLD.000.C.0.02.0000.00.00.0.DREAL148">0</definedName>
    <definedName name="SLD.000.C.0.02.0000.00.00.0.DREAL149">0</definedName>
    <definedName name="SLD.000.C.0.02.0000.00.00.0.DREAL150">0</definedName>
    <definedName name="SLD.000.C.0.02.0000.00.00.0.DREAL153">0</definedName>
    <definedName name="SLD.000.C.0.02.0000.00.01.0.DBL26">72764</definedName>
    <definedName name="SLD.000.C.0.02.0000.00.01.0.DBL27">34539</definedName>
    <definedName name="SLD.000.C.0.02.0000.00.01.0.DBL30">57229</definedName>
    <definedName name="SLD.000.C.0.02.0000.00.01.0.DBL32">123744</definedName>
    <definedName name="SLD.000.C.0.02.0000.00.01.0.DBL35">977635</definedName>
    <definedName name="SLD.000.C.0.02.0000.00.01.0.DBL36">-142343</definedName>
    <definedName name="SLD.000.C.0.02.0000.00.01.0.DBL51">101530</definedName>
    <definedName name="SLD.000.C.0.02.0000.00.01.0.DBL52">10493</definedName>
    <definedName name="SLD.000.C.0.02.0000.00.01.0.DBL53">4126</definedName>
    <definedName name="SLD.000.C.0.02.0000.00.01.0.DBL54">33308</definedName>
    <definedName name="SLD.000.C.0.02.0000.00.01.0.DBL56">1052</definedName>
    <definedName name="SLD.000.C.0.02.0000.00.01.0.DBL57">0</definedName>
    <definedName name="SLD.000.C.0.02.0000.00.01.0.DBL60">622320</definedName>
    <definedName name="SLD.000.C.0.02.0000.00.01.0.DBL61">114000</definedName>
    <definedName name="SLD.000.C.0.02.0000.00.01.0.DBL64">1583</definedName>
    <definedName name="SLD.000.C.0.02.0000.00.01.0.DBL69">171162</definedName>
    <definedName name="SLD.000.C.0.02.0000.00.01.0.DBL71">-11794</definedName>
    <definedName name="SLD.000.C.0.02.0000.00.01.0.DBL72">-918</definedName>
    <definedName name="SLD.000.C.0.02.0000.00.01.0.DREAL118">72764</definedName>
    <definedName name="SLD.000.C.0.02.0000.00.01.0.DREAL119">2176</definedName>
    <definedName name="SLD.000.C.0.02.0000.00.01.0.DREAL120">32363</definedName>
    <definedName name="SLD.000.C.0.02.0000.00.01.0.DREAL122">57229</definedName>
    <definedName name="SLD.000.C.0.02.0000.00.01.0.DREAL125">123744</definedName>
    <definedName name="SLD.000.C.0.02.0000.00.01.0.DREAL127">977635</definedName>
    <definedName name="SLD.000.C.0.02.0000.00.01.0.DREAL128">-142343</definedName>
    <definedName name="SLD.000.C.0.02.0000.00.01.0.DREAL134">101530</definedName>
    <definedName name="SLD.000.C.0.02.0000.00.01.0.DREAL135">8722</definedName>
    <definedName name="SLD.000.C.0.02.0000.00.01.0.DREAL136">4126</definedName>
    <definedName name="SLD.000.C.0.02.0000.00.01.0.DREAL137">3961</definedName>
    <definedName name="SLD.000.C.0.02.0000.00.01.0.DREAL138">325</definedName>
    <definedName name="SLD.000.C.0.02.0000.00.01.0.DREAL139">29347</definedName>
    <definedName name="SLD.000.C.0.02.0000.00.01.0.DREAL142">1771</definedName>
    <definedName name="SLD.000.C.0.02.0000.00.01.0.DREAL144">622320</definedName>
    <definedName name="SLD.000.C.0.02.0000.00.01.0.DREAL145">114000</definedName>
    <definedName name="SLD.000.C.0.02.0000.00.01.0.DREAL146">76380</definedName>
    <definedName name="SLD.000.C.0.02.0000.00.01.0.DREAL147">1583</definedName>
    <definedName name="SLD.000.C.0.02.0000.00.01.0.DREAL152">171162</definedName>
    <definedName name="SLD.000.C.0.02.0000.00.01.0.DREAL154">-11794</definedName>
    <definedName name="SLD.000.C.0.02.0000.00.01.0.DREAL155">-918</definedName>
    <definedName name="SLD.001.C.0.01.2003.00.00.0.DREAL129">0</definedName>
    <definedName name="SLD.001.C.0.01.2003.00.00.0.DREAL130">0</definedName>
    <definedName name="SLD.001.C.0.01.2003.00.00.0.DREAL142">2766776.65</definedName>
    <definedName name="SLD.001.C.0.01.2003.00.00.0.DREAL148">0</definedName>
    <definedName name="SLD.001.C.0.01.2003.00.00.0.DREAL149">0</definedName>
    <definedName name="SLD.001.C.0.01.2003.00.00.0.DREAL150">0</definedName>
    <definedName name="SLD.001.C.0.01.2003.00.00.0.DREAL153">0</definedName>
    <definedName name="SLD.001.C.0.01.2003.00.01.0.DBL56">1127</definedName>
    <definedName name="SLD.001.C.0.01.2003.00.01.0.DREAL118">60628</definedName>
    <definedName name="SLD.001.C.0.01.2003.00.01.0.DREAL119">1634</definedName>
    <definedName name="SLD.001.C.0.01.2003.00.01.0.DREAL120">33014</definedName>
    <definedName name="SLD.001.C.0.01.2003.00.01.0.DREAL122">55803</definedName>
    <definedName name="SLD.001.C.0.01.2003.00.01.0.DREAL125">124507</definedName>
    <definedName name="SLD.001.C.0.01.2003.00.01.0.DREAL127">975938</definedName>
    <definedName name="SLD.001.C.0.01.2003.00.01.0.DREAL128">-135539</definedName>
    <definedName name="SLD.001.C.0.01.2003.00.01.0.DREAL134">94404</definedName>
    <definedName name="SLD.001.C.0.01.2003.00.01.0.DREAL135">9738</definedName>
    <definedName name="SLD.001.C.0.01.2003.00.01.0.DREAL136">4082</definedName>
    <definedName name="SLD.001.C.0.01.2003.00.01.0.DREAL137">4058</definedName>
    <definedName name="SLD.001.C.0.01.2003.00.01.0.DREAL138">1509</definedName>
    <definedName name="SLD.001.C.0.01.2003.00.01.0.DREAL139">29056</definedName>
    <definedName name="SLD.001.C.0.01.2003.00.01.0.DREAL140">0</definedName>
    <definedName name="SLD.001.C.0.01.2003.00.01.0.DREAL144">619406</definedName>
    <definedName name="SLD.001.C.0.01.2003.00.01.0.DREAL145">111163</definedName>
    <definedName name="SLD.001.C.0.01.2003.00.01.0.DREAL146">75508</definedName>
    <definedName name="SLD.001.C.0.01.2003.00.01.0.DREAL147">1583</definedName>
    <definedName name="SLD.001.C.0.01.2003.00.01.0.DREAL152">171162</definedName>
    <definedName name="SLD.001.C.0.01.2003.00.01.0.DREAL154">-11794</definedName>
    <definedName name="SLD.001.C.0.01.2003.00.01.0.DREAL155">2214</definedName>
    <definedName name="SLD.001.C.0.02.0000.00.00.0.DREAL129">0</definedName>
    <definedName name="SLD.001.C.0.02.0000.00.00.0.DREAL130">0</definedName>
    <definedName name="SLD.001.C.0.02.0000.00.00.0.DREAL142">1771451.65</definedName>
    <definedName name="SLD.001.C.0.02.0000.00.00.0.DREAL148">0</definedName>
    <definedName name="SLD.001.C.0.02.0000.00.00.0.DREAL149">0</definedName>
    <definedName name="SLD.001.C.0.02.0000.00.00.0.DREAL150">0</definedName>
    <definedName name="SLD.001.C.0.02.0000.00.00.0.DREAL153">0</definedName>
    <definedName name="SLD.001.C.0.02.0000.00.01.0.DBL56">1052</definedName>
    <definedName name="SLD.001.C.0.02.0000.00.01.0.DREAL118">72764</definedName>
    <definedName name="SLD.001.C.0.02.0000.00.01.0.DREAL119">2176</definedName>
    <definedName name="SLD.001.C.0.02.0000.00.01.0.DREAL120">32363</definedName>
    <definedName name="SLD.001.C.0.02.0000.00.01.0.DREAL122">57229</definedName>
    <definedName name="SLD.001.C.0.02.0000.00.01.0.DREAL125">123744</definedName>
    <definedName name="SLD.001.C.0.02.0000.00.01.0.DREAL127">977635</definedName>
    <definedName name="SLD.001.C.0.02.0000.00.01.0.DREAL128">-142343</definedName>
    <definedName name="SLD.001.C.0.02.0000.00.01.0.DREAL134">101530</definedName>
    <definedName name="SLD.001.C.0.02.0000.00.01.0.DREAL135">8722</definedName>
    <definedName name="SLD.001.C.0.02.0000.00.01.0.DREAL136">4126</definedName>
    <definedName name="SLD.001.C.0.02.0000.00.01.0.DREAL137">3961</definedName>
    <definedName name="SLD.001.C.0.02.0000.00.01.0.DREAL138">325</definedName>
    <definedName name="SLD.001.C.0.02.0000.00.01.0.DREAL139">29347</definedName>
    <definedName name="SLD.001.C.0.02.0000.00.01.0.DREAL144">622320</definedName>
    <definedName name="SLD.001.C.0.02.0000.00.01.0.DREAL145">114000</definedName>
    <definedName name="SLD.001.C.0.02.0000.00.01.0.DREAL146">76380</definedName>
    <definedName name="SLD.001.C.0.02.0000.00.01.0.DREAL147">1583</definedName>
    <definedName name="SLD.001.C.0.02.0000.00.01.0.DREAL152">171162</definedName>
    <definedName name="SLD.001.C.0.02.0000.00.01.0.DREAL154">-11794</definedName>
    <definedName name="SLD.001.C.0.02.0000.00.01.0.DREAL155">-918</definedName>
    <definedName name="SLD.001.C.0.02.2003.00.00.0.DREAL129">0</definedName>
    <definedName name="SLD.001.C.0.02.2003.00.00.0.DREAL130">0</definedName>
    <definedName name="SLD.001.C.0.02.2003.00.00.0.DREAL142">1771451.65</definedName>
    <definedName name="SLD.001.C.0.02.2003.00.00.0.DREAL148">0</definedName>
    <definedName name="SLD.001.C.0.02.2003.00.00.0.DREAL149">0</definedName>
    <definedName name="SLD.001.C.0.02.2003.00.00.0.DREAL150">0</definedName>
    <definedName name="SLD.001.C.0.02.2003.00.00.0.DREAL153">0</definedName>
    <definedName name="SLD.001.C.0.02.2003.00.01.0.DBL56">1052</definedName>
    <definedName name="SLD.001.C.0.02.2003.00.01.0.DREAL118">72764</definedName>
    <definedName name="SLD.001.C.0.02.2003.00.01.0.DREAL119">2176</definedName>
    <definedName name="SLD.001.C.0.02.2003.00.01.0.DREAL120">32363</definedName>
    <definedName name="SLD.001.C.0.02.2003.00.01.0.DREAL122">57229</definedName>
    <definedName name="SLD.001.C.0.02.2003.00.01.0.DREAL125">123744</definedName>
    <definedName name="SLD.001.C.0.02.2003.00.01.0.DREAL127">977635</definedName>
    <definedName name="SLD.001.C.0.02.2003.00.01.0.DREAL128">-142343</definedName>
    <definedName name="SLD.001.C.0.02.2003.00.01.0.DREAL134">101530</definedName>
    <definedName name="SLD.001.C.0.02.2003.00.01.0.DREAL135">8722</definedName>
    <definedName name="SLD.001.C.0.02.2003.00.01.0.DREAL136">4126</definedName>
    <definedName name="SLD.001.C.0.02.2003.00.01.0.DREAL137">3961</definedName>
    <definedName name="SLD.001.C.0.02.2003.00.01.0.DREAL138">325</definedName>
    <definedName name="SLD.001.C.0.02.2003.00.01.0.DREAL139">29347</definedName>
    <definedName name="SLD.001.C.0.02.2003.00.01.0.DREAL140">0</definedName>
    <definedName name="SLD.001.C.0.02.2003.00.01.0.DREAL144">622320</definedName>
    <definedName name="SLD.001.C.0.02.2003.00.01.0.DREAL145">114000</definedName>
    <definedName name="SLD.001.C.0.02.2003.00.01.0.DREAL146">76380</definedName>
    <definedName name="SLD.001.C.0.02.2003.00.01.0.DREAL147">1583</definedName>
    <definedName name="SLD.001.C.0.02.2003.00.01.0.DREAL152">171162</definedName>
    <definedName name="SLD.001.C.0.02.2003.00.01.0.DREAL154">-11794</definedName>
    <definedName name="SLD.001.C.0.02.2003.00.01.0.DREAL155">-918</definedName>
    <definedName name="SLD.001.C.0.03.2003.00.00.0.DREAL129">0</definedName>
    <definedName name="SLD.001.C.0.03.2003.00.00.0.DREAL130">0</definedName>
    <definedName name="SLD.001.C.0.03.2003.00.00.0.DREAL142">1593210.85</definedName>
    <definedName name="SLD.001.C.0.03.2003.00.00.0.DREAL148">0</definedName>
    <definedName name="SLD.001.C.0.03.2003.00.00.0.DREAL149">0</definedName>
    <definedName name="SLD.001.C.0.03.2003.00.00.0.DREAL150">0</definedName>
    <definedName name="SLD.001.C.0.03.2003.00.00.0.DREAL153">0</definedName>
    <definedName name="SLD.001.C.0.03.2003.00.01.0.DBL56">1140</definedName>
    <definedName name="SLD.001.C.0.03.2003.00.01.0.DREAL118">86750</definedName>
    <definedName name="SLD.001.C.0.03.2003.00.01.0.DREAL119">0</definedName>
    <definedName name="SLD.001.C.0.03.2003.00.01.0.DREAL120">30523</definedName>
    <definedName name="SLD.001.C.0.03.2003.00.01.0.DREAL122">55316</definedName>
    <definedName name="SLD.001.C.0.03.2003.00.01.0.DREAL125">122925</definedName>
    <definedName name="SLD.001.C.0.03.2003.00.01.0.DREAL127">981508</definedName>
    <definedName name="SLD.001.C.0.03.2003.00.01.0.DREAL128">-149448</definedName>
    <definedName name="SLD.001.C.0.03.2003.00.01.0.DREAL134">103704</definedName>
    <definedName name="SLD.001.C.0.03.2003.00.01.0.DREAL135">8180</definedName>
    <definedName name="SLD.001.C.0.03.2003.00.01.0.DREAL136">4613</definedName>
    <definedName name="SLD.001.C.0.03.2003.00.01.0.DREAL137">4520</definedName>
    <definedName name="SLD.001.C.0.03.2003.00.01.0.DREAL138">5231</definedName>
    <definedName name="SLD.001.C.0.03.2003.00.01.0.DREAL139">29061</definedName>
    <definedName name="SLD.001.C.0.03.2003.00.01.0.DREAL140">6216</definedName>
    <definedName name="SLD.001.C.0.03.2003.00.01.0.DREAL142">1593</definedName>
    <definedName name="SLD.001.C.0.03.2003.00.01.0.DREAL144">596512</definedName>
    <definedName name="SLD.001.C.0.03.2003.00.01.0.DREAL145">116307</definedName>
    <definedName name="SLD.001.C.0.03.2003.00.01.0.DREAL146">77226</definedName>
    <definedName name="SLD.001.C.0.03.2003.00.01.0.DREAL147">1583</definedName>
    <definedName name="SLD.001.C.0.03.2003.00.01.0.DREAL152">171162</definedName>
    <definedName name="SLD.001.C.0.03.2003.00.01.0.DREAL154">-11794</definedName>
    <definedName name="SLD.001.C.0.03.2003.00.01.0.DREAL155">12319</definedName>
    <definedName name="SLD.001.C.0.04.0000.00.00.0.DREAL129">0</definedName>
    <definedName name="SLD.001.C.0.04.0000.00.00.0.DREAL130">0</definedName>
    <definedName name="SLD.001.C.0.04.0000.00.00.0.DREAL142">1618477.06</definedName>
    <definedName name="SLD.001.C.0.04.0000.00.00.0.DREAL148">0</definedName>
    <definedName name="SLD.001.C.0.04.0000.00.00.0.DREAL149">0</definedName>
    <definedName name="SLD.001.C.0.04.0000.00.00.0.DREAL150">0</definedName>
    <definedName name="SLD.001.C.0.04.0000.00.00.0.DREAL153">0</definedName>
    <definedName name="SLD.001.C.0.04.0000.00.01.0.DBL56">1154</definedName>
    <definedName name="SLD.001.C.0.04.0000.00.01.0.DREAL118">88144</definedName>
    <definedName name="SLD.001.C.0.04.0000.00.01.0.DREAL119">0</definedName>
    <definedName name="SLD.001.C.0.04.0000.00.01.0.DREAL120">30617</definedName>
    <definedName name="SLD.001.C.0.04.0000.00.01.0.DREAL122">52662</definedName>
    <definedName name="SLD.001.C.0.04.0000.00.01.0.DREAL125">122159</definedName>
    <definedName name="SLD.001.C.0.04.0000.00.01.0.DREAL127">984885</definedName>
    <definedName name="SLD.001.C.0.04.0000.00.01.0.DREAL128">-156568</definedName>
    <definedName name="SLD.001.C.0.04.0000.00.01.0.DREAL134">93583</definedName>
    <definedName name="SLD.001.C.0.04.0000.00.01.0.DREAL135">8003</definedName>
    <definedName name="SLD.001.C.0.04.0000.00.01.0.DREAL136">4560</definedName>
    <definedName name="SLD.001.C.0.04.0000.00.01.0.DREAL137">5363</definedName>
    <definedName name="SLD.001.C.0.04.0000.00.01.0.DREAL138">12121</definedName>
    <definedName name="SLD.001.C.0.04.0000.00.01.0.DREAL139">29796</definedName>
    <definedName name="SLD.001.C.0.04.0000.00.01.0.DREAL144">541361</definedName>
    <definedName name="SLD.001.C.0.04.0000.00.01.0.DREAL145">118057</definedName>
    <definedName name="SLD.001.C.0.04.0000.00.01.0.DREAL146">81246</definedName>
    <definedName name="SLD.001.C.0.04.0000.00.01.0.DREAL147">1583</definedName>
    <definedName name="SLD.001.C.0.04.0000.00.01.0.DREAL152">171162</definedName>
    <definedName name="SLD.001.C.0.04.0000.00.01.0.DREAL154">-11794</definedName>
    <definedName name="SLD.001.C.0.04.0000.00.01.0.DREAL155">37396</definedName>
    <definedName name="SLD.001.C.0.04.2003.00.00.0.DREAL129">0</definedName>
    <definedName name="SLD.001.C.0.04.2003.00.00.0.DREAL130">0</definedName>
    <definedName name="SLD.001.C.0.04.2003.00.00.0.DREAL142">1618477.06</definedName>
    <definedName name="SLD.001.C.0.04.2003.00.00.0.DREAL148">0</definedName>
    <definedName name="SLD.001.C.0.04.2003.00.00.0.DREAL149">0</definedName>
    <definedName name="SLD.001.C.0.04.2003.00.00.0.DREAL150">0</definedName>
    <definedName name="SLD.001.C.0.04.2003.00.00.0.DREAL153">0</definedName>
    <definedName name="SLD.001.C.0.04.2003.00.01.0.DBL56">1154</definedName>
    <definedName name="SLD.001.C.0.04.2003.00.01.0.DREAL118">88144</definedName>
    <definedName name="SLD.001.C.0.04.2003.00.01.0.DREAL119">0</definedName>
    <definedName name="SLD.001.C.0.04.2003.00.01.0.DREAL120">30617</definedName>
    <definedName name="SLD.001.C.0.04.2003.00.01.0.DREAL122">52662</definedName>
    <definedName name="SLD.001.C.0.04.2003.00.01.0.DREAL125">122159</definedName>
    <definedName name="SLD.001.C.0.04.2003.00.01.0.DREAL127">984885</definedName>
    <definedName name="SLD.001.C.0.04.2003.00.01.0.DREAL128">-156568</definedName>
    <definedName name="SLD.001.C.0.04.2003.00.01.0.DREAL134">93583</definedName>
    <definedName name="SLD.001.C.0.04.2003.00.01.0.DREAL135">8003</definedName>
    <definedName name="SLD.001.C.0.04.2003.00.01.0.DREAL136">4560</definedName>
    <definedName name="SLD.001.C.0.04.2003.00.01.0.DREAL137">5363</definedName>
    <definedName name="SLD.001.C.0.04.2003.00.01.0.DREAL138">12121</definedName>
    <definedName name="SLD.001.C.0.04.2003.00.01.0.DREAL139">29796</definedName>
    <definedName name="SLD.001.C.0.04.2003.00.01.0.DREAL140">26687</definedName>
    <definedName name="SLD.001.C.0.04.2003.00.01.0.DREAL142">1618</definedName>
    <definedName name="SLD.001.C.0.04.2003.00.01.0.DREAL144">541361</definedName>
    <definedName name="SLD.001.C.0.04.2003.00.01.0.DREAL145">118057</definedName>
    <definedName name="SLD.001.C.0.04.2003.00.01.0.DREAL146">81246</definedName>
    <definedName name="SLD.001.C.0.04.2003.00.01.0.DREAL147">1583</definedName>
    <definedName name="SLD.001.C.0.04.2003.00.01.0.DREAL152">171162</definedName>
    <definedName name="SLD.001.C.0.04.2003.00.01.0.DREAL154">-11794</definedName>
    <definedName name="SLD.001.C.0.04.2003.00.01.0.DREAL155">37396</definedName>
    <definedName name="SLD.001.C.0.05.0000.00.00.0.DREAL129">0</definedName>
    <definedName name="SLD.001.C.0.05.0000.00.00.0.DREAL130">0</definedName>
    <definedName name="SLD.001.C.0.05.0000.00.00.0.DREAL142">0</definedName>
    <definedName name="SLD.001.C.0.05.0000.00.00.0.DREAL148">0</definedName>
    <definedName name="SLD.001.C.0.05.0000.00.00.0.DREAL149">0</definedName>
    <definedName name="SLD.001.C.0.05.0000.00.00.0.DREAL150">0</definedName>
    <definedName name="SLD.001.C.0.05.0000.00.00.0.DREAL153">0</definedName>
    <definedName name="SLD.001.C.0.05.0000.00.01.0.DBL56">0</definedName>
    <definedName name="SLD.001.C.0.05.0000.00.01.0.DREAL118">0</definedName>
    <definedName name="SLD.001.C.0.05.0000.00.01.0.DREAL119">0</definedName>
    <definedName name="SLD.001.C.0.05.0000.00.01.0.DREAL120">0</definedName>
    <definedName name="SLD.001.C.0.05.0000.00.01.0.DREAL122">0</definedName>
    <definedName name="SLD.001.C.0.05.0000.00.01.0.DREAL125">0</definedName>
    <definedName name="SLD.001.C.0.05.0000.00.01.0.DREAL127">0</definedName>
    <definedName name="SLD.001.C.0.05.0000.00.01.0.DREAL128">0</definedName>
    <definedName name="SLD.001.C.0.05.0000.00.01.0.DREAL134">0</definedName>
    <definedName name="SLD.001.C.0.05.0000.00.01.0.DREAL135">0</definedName>
    <definedName name="SLD.001.C.0.05.0000.00.01.0.DREAL136">0</definedName>
    <definedName name="SLD.001.C.0.05.0000.00.01.0.DREAL137">0</definedName>
    <definedName name="SLD.001.C.0.05.0000.00.01.0.DREAL138">0</definedName>
    <definedName name="SLD.001.C.0.05.0000.00.01.0.DREAL139">0</definedName>
    <definedName name="SLD.001.C.0.05.0000.00.01.0.DREAL144">0</definedName>
    <definedName name="SLD.001.C.0.05.0000.00.01.0.DREAL145">0</definedName>
    <definedName name="SLD.001.C.0.05.0000.00.01.0.DREAL146">0</definedName>
    <definedName name="SLD.001.C.0.05.0000.00.01.0.DREAL147">0</definedName>
    <definedName name="SLD.001.C.0.05.0000.00.01.0.DREAL152">0</definedName>
    <definedName name="SLD.001.C.0.05.0000.00.01.0.DREAL154">0</definedName>
    <definedName name="SLD.001.C.0.05.0000.00.01.0.DREAL155">0</definedName>
    <definedName name="SLD.001.C.0.05.2003.00.00.0.DREAL129">0</definedName>
    <definedName name="SLD.001.C.0.05.2003.00.00.0.DREAL130">0</definedName>
    <definedName name="SLD.001.C.0.05.2003.00.00.0.DREAL142">0</definedName>
    <definedName name="SLD.001.C.0.05.2003.00.00.0.DREAL148">0</definedName>
    <definedName name="SLD.001.C.0.05.2003.00.00.0.DREAL149">0</definedName>
    <definedName name="SLD.001.C.0.05.2003.00.00.0.DREAL150">0</definedName>
    <definedName name="SLD.001.C.0.05.2003.00.00.0.DREAL153">0</definedName>
    <definedName name="SLD.001.C.0.05.2003.00.01.0.DBL56">1217</definedName>
    <definedName name="SLD.001.C.0.05.2003.00.01.0.DREAL118">39967</definedName>
    <definedName name="SLD.001.C.0.05.2003.00.01.0.DREAL119">0</definedName>
    <definedName name="SLD.001.C.0.05.2003.00.01.0.DREAL120">38762</definedName>
    <definedName name="SLD.001.C.0.05.2003.00.01.0.DREAL122">53315</definedName>
    <definedName name="SLD.001.C.0.05.2003.00.01.0.DREAL125">121399</definedName>
    <definedName name="SLD.001.C.0.05.2003.00.01.0.DREAL127">988529</definedName>
    <definedName name="SLD.001.C.0.05.2003.00.01.0.DREAL128">-163704</definedName>
    <definedName name="SLD.001.C.0.05.2003.00.01.0.DREAL134">85480</definedName>
    <definedName name="SLD.001.C.0.05.2003.00.01.0.DREAL135">7863</definedName>
    <definedName name="SLD.001.C.0.05.2003.00.01.0.DREAL136">4642</definedName>
    <definedName name="SLD.001.C.0.05.2003.00.01.0.DREAL137">4001</definedName>
    <definedName name="SLD.001.C.0.05.2003.00.01.0.DREAL138">87</definedName>
    <definedName name="SLD.001.C.0.05.2003.00.01.0.DREAL139">29907</definedName>
    <definedName name="SLD.001.C.0.05.2003.00.01.0.DREAL140">18348</definedName>
    <definedName name="SLD.001.C.0.05.2003.00.01.0.DREAL142">9469</definedName>
    <definedName name="SLD.001.C.0.05.2003.00.01.0.DREAL144">520500</definedName>
    <definedName name="SLD.001.C.0.05.2003.00.01.0.DREAL145">118732</definedName>
    <definedName name="SLD.001.C.0.05.2003.00.01.0.DREAL146">82239</definedName>
    <definedName name="SLD.001.C.0.05.2003.00.01.0.DREAL147">1583</definedName>
    <definedName name="SLD.001.C.0.05.2003.00.01.0.DREAL152">171162</definedName>
    <definedName name="SLD.001.C.0.05.2003.00.01.0.DREAL154">-11794</definedName>
    <definedName name="SLD.001.C.0.05.2003.00.01.0.DREAL155">34829</definedName>
    <definedName name="SLD.001.C.0.06.0000.00.00.0.DREAL129">0</definedName>
    <definedName name="SLD.001.C.0.06.0000.00.00.0.DREAL130">0</definedName>
    <definedName name="SLD.001.C.0.06.0000.00.00.0.DREAL142">0</definedName>
    <definedName name="SLD.001.C.0.06.0000.00.00.0.DREAL148">0</definedName>
    <definedName name="SLD.001.C.0.06.0000.00.00.0.DREAL149">0</definedName>
    <definedName name="SLD.001.C.0.06.0000.00.00.0.DREAL150">0</definedName>
    <definedName name="SLD.001.C.0.06.0000.00.00.0.DREAL153">0</definedName>
    <definedName name="SLD.001.C.0.06.0000.00.01.0.DBL56">0</definedName>
    <definedName name="SLD.001.C.0.06.0000.00.01.0.DREAL118">0</definedName>
    <definedName name="SLD.001.C.0.06.0000.00.01.0.DREAL119">0</definedName>
    <definedName name="SLD.001.C.0.06.0000.00.01.0.DREAL120">0</definedName>
    <definedName name="SLD.001.C.0.06.0000.00.01.0.DREAL122">0</definedName>
    <definedName name="SLD.001.C.0.06.0000.00.01.0.DREAL125">0</definedName>
    <definedName name="SLD.001.C.0.06.0000.00.01.0.DREAL127">0</definedName>
    <definedName name="SLD.001.C.0.06.0000.00.01.0.DREAL128">0</definedName>
    <definedName name="SLD.001.C.0.06.0000.00.01.0.DREAL134">0</definedName>
    <definedName name="SLD.001.C.0.06.0000.00.01.0.DREAL135">0</definedName>
    <definedName name="SLD.001.C.0.06.0000.00.01.0.DREAL136">0</definedName>
    <definedName name="SLD.001.C.0.06.0000.00.01.0.DREAL137">0</definedName>
    <definedName name="SLD.001.C.0.06.0000.00.01.0.DREAL138">0</definedName>
    <definedName name="SLD.001.C.0.06.0000.00.01.0.DREAL139">0</definedName>
    <definedName name="SLD.001.C.0.06.0000.00.01.0.DREAL144">0</definedName>
    <definedName name="SLD.001.C.0.06.0000.00.01.0.DREAL145">0</definedName>
    <definedName name="SLD.001.C.0.06.0000.00.01.0.DREAL146">0</definedName>
    <definedName name="SLD.001.C.0.06.0000.00.01.0.DREAL147">0</definedName>
    <definedName name="SLD.001.C.0.06.0000.00.01.0.DREAL152">0</definedName>
    <definedName name="SLD.001.C.0.06.0000.00.01.0.DREAL154">0</definedName>
    <definedName name="SLD.001.C.0.06.0000.00.01.0.DREAL155">0</definedName>
    <definedName name="SLD.001.C.0.06.2003.00.00.0.DREAL129">0</definedName>
    <definedName name="SLD.001.C.0.06.2003.00.00.0.DREAL130">0</definedName>
    <definedName name="SLD.001.C.0.06.2003.00.00.0.DREAL142">0</definedName>
    <definedName name="SLD.001.C.0.06.2003.00.00.0.DREAL148">0</definedName>
    <definedName name="SLD.001.C.0.06.2003.00.00.0.DREAL149">0</definedName>
    <definedName name="SLD.001.C.0.06.2003.00.00.0.DREAL150">0</definedName>
    <definedName name="SLD.001.C.0.06.2003.00.00.0.DREAL153">0</definedName>
    <definedName name="SLD.001.C.0.06.2003.00.01.0.DBL56">1182</definedName>
    <definedName name="SLD.001.C.0.06.2003.00.01.0.DREAL118">48282</definedName>
    <definedName name="SLD.001.C.0.06.2003.00.01.0.DREAL119">0</definedName>
    <definedName name="SLD.001.C.0.06.2003.00.01.0.DREAL120">37931</definedName>
    <definedName name="SLD.001.C.0.06.2003.00.01.0.DREAL122">52223</definedName>
    <definedName name="SLD.001.C.0.06.2003.00.01.0.DREAL125">121794</definedName>
    <definedName name="SLD.001.C.0.06.2003.00.01.0.DREAL127">990380</definedName>
    <definedName name="SLD.001.C.0.06.2003.00.01.0.DREAL128">-170705</definedName>
    <definedName name="SLD.001.C.0.06.2003.00.01.0.DREAL134">85383</definedName>
    <definedName name="SLD.001.C.0.06.2003.00.01.0.DREAL135">12040</definedName>
    <definedName name="SLD.001.C.0.06.2003.00.01.0.DREAL136">4802</definedName>
    <definedName name="SLD.001.C.0.06.2003.00.01.0.DREAL137">3721</definedName>
    <definedName name="SLD.001.C.0.06.2003.00.01.0.DREAL138">3668</definedName>
    <definedName name="SLD.001.C.0.06.2003.00.01.0.DREAL139">30096</definedName>
    <definedName name="SLD.001.C.0.06.2003.00.01.0.DREAL140">21454</definedName>
    <definedName name="SLD.001.C.0.06.2003.00.01.0.DREAL142">1465</definedName>
    <definedName name="SLD.001.C.0.06.2003.00.01.0.DREAL144">509221</definedName>
    <definedName name="SLD.001.C.0.06.2003.00.01.0.DREAL145">118658</definedName>
    <definedName name="SLD.001.C.0.06.2003.00.01.0.DREAL146">83273</definedName>
    <definedName name="SLD.001.C.0.06.2003.00.01.0.DREAL147">1583</definedName>
    <definedName name="SLD.001.C.0.06.2003.00.01.0.DREAL152">171162</definedName>
    <definedName name="SLD.001.C.0.06.2003.00.01.0.DREAL154">-11794</definedName>
    <definedName name="SLD.001.C.0.06.2003.00.01.0.DREAL155">43991</definedName>
    <definedName name="SLD.001.C.0.07.0000.00.00.0.DREAL129">0</definedName>
    <definedName name="SLD.001.C.0.07.0000.00.00.0.DREAL130">0</definedName>
    <definedName name="SLD.001.C.0.07.0000.00.00.0.DREAL142">0</definedName>
    <definedName name="SLD.001.C.0.07.0000.00.00.0.DREAL148">0</definedName>
    <definedName name="SLD.001.C.0.07.0000.00.00.0.DREAL149">0</definedName>
    <definedName name="SLD.001.C.0.07.0000.00.00.0.DREAL150">0</definedName>
    <definedName name="SLD.001.C.0.07.0000.00.00.0.DREAL153">0</definedName>
    <definedName name="SLD.001.C.0.07.0000.00.01.0.DBL56">0</definedName>
    <definedName name="SLD.001.C.0.07.0000.00.01.0.DREAL118">0</definedName>
    <definedName name="SLD.001.C.0.07.0000.00.01.0.DREAL119">0</definedName>
    <definedName name="SLD.001.C.0.07.0000.00.01.0.DREAL120">0</definedName>
    <definedName name="SLD.001.C.0.07.0000.00.01.0.DREAL122">0</definedName>
    <definedName name="SLD.001.C.0.07.0000.00.01.0.DREAL125">0</definedName>
    <definedName name="SLD.001.C.0.07.0000.00.01.0.DREAL127">0</definedName>
    <definedName name="SLD.001.C.0.07.0000.00.01.0.DREAL128">0</definedName>
    <definedName name="SLD.001.C.0.07.0000.00.01.0.DREAL134">0</definedName>
    <definedName name="SLD.001.C.0.07.0000.00.01.0.DREAL135">0</definedName>
    <definedName name="SLD.001.C.0.07.0000.00.01.0.DREAL136">0</definedName>
    <definedName name="SLD.001.C.0.07.0000.00.01.0.DREAL137">0</definedName>
    <definedName name="SLD.001.C.0.07.0000.00.01.0.DREAL138">0</definedName>
    <definedName name="SLD.001.C.0.07.0000.00.01.0.DREAL139">0</definedName>
    <definedName name="SLD.001.C.0.07.0000.00.01.0.DREAL144">0</definedName>
    <definedName name="SLD.001.C.0.07.0000.00.01.0.DREAL145">0</definedName>
    <definedName name="SLD.001.C.0.07.0000.00.01.0.DREAL146">0</definedName>
    <definedName name="SLD.001.C.0.07.0000.00.01.0.DREAL147">0</definedName>
    <definedName name="SLD.001.C.0.07.0000.00.01.0.DREAL152">0</definedName>
    <definedName name="SLD.001.C.0.07.0000.00.01.0.DREAL154">0</definedName>
    <definedName name="SLD.001.C.0.07.0000.00.01.0.DREAL155">0</definedName>
    <definedName name="SLD.001.C.0.07.2003.00.00.0.DREAL129">0</definedName>
    <definedName name="SLD.001.C.0.07.2003.00.00.0.DREAL130">0</definedName>
    <definedName name="SLD.001.C.0.07.2003.00.00.0.DREAL142">0</definedName>
    <definedName name="SLD.001.C.0.07.2003.00.00.0.DREAL148">0</definedName>
    <definedName name="SLD.001.C.0.07.2003.00.00.0.DREAL149">0</definedName>
    <definedName name="SLD.001.C.0.07.2003.00.00.0.DREAL150">0</definedName>
    <definedName name="SLD.001.C.0.07.2003.00.00.0.DREAL153">0</definedName>
    <definedName name="SLD.001.C.0.07.2003.00.01.0.DBL56">1537</definedName>
    <definedName name="SLD.001.C.0.07.2003.00.01.0.DREAL118">62152</definedName>
    <definedName name="SLD.001.C.0.07.2003.00.01.0.DREAL119">0</definedName>
    <definedName name="SLD.001.C.0.07.2003.00.01.0.DREAL120">57056</definedName>
    <definedName name="SLD.001.C.0.07.2003.00.01.0.DREAL122">52540</definedName>
    <definedName name="SLD.001.C.0.07.2003.00.01.0.DREAL125">119976</definedName>
    <definedName name="SLD.001.C.0.07.2003.00.01.0.DREAL127">998512</definedName>
    <definedName name="SLD.001.C.0.07.2003.00.01.0.DREAL128">-177905</definedName>
    <definedName name="SLD.001.C.0.07.2003.00.01.0.DREAL134">89340</definedName>
    <definedName name="SLD.001.C.0.07.2003.00.01.0.DREAL135">11407</definedName>
    <definedName name="SLD.001.C.0.07.2003.00.01.0.DREAL136">4944</definedName>
    <definedName name="SLD.001.C.0.07.2003.00.01.0.DREAL137">4823</definedName>
    <definedName name="SLD.001.C.0.07.2003.00.01.0.DREAL138">19347</definedName>
    <definedName name="SLD.001.C.0.07.2003.00.01.0.DREAL139">0</definedName>
    <definedName name="SLD.001.C.0.07.2003.00.01.0.DREAL140">19897</definedName>
    <definedName name="SLD.001.C.0.07.2003.00.01.0.DREAL142">2047</definedName>
    <definedName name="SLD.001.C.0.07.2003.00.01.0.DREAL144">517925</definedName>
    <definedName name="SLD.001.C.0.07.2003.00.01.0.DREAL145">119190</definedName>
    <definedName name="SLD.001.C.0.07.2003.00.01.0.DREAL146">115612</definedName>
    <definedName name="SLD.001.C.0.07.2003.00.01.0.DREAL147">1583</definedName>
    <definedName name="SLD.001.C.0.07.2003.00.01.0.DREAL152">171162</definedName>
    <definedName name="SLD.001.C.0.07.2003.00.01.0.DREAL154">-11794</definedName>
    <definedName name="SLD.001.C.0.07.2003.00.01.0.DREAL155">45310</definedName>
    <definedName name="SLD.001.C.0.08.0000.00.00.0.DREAL129">0</definedName>
    <definedName name="SLD.001.C.0.08.0000.00.00.0.DREAL130">0</definedName>
    <definedName name="SLD.001.C.0.08.0000.00.00.0.DREAL142">0</definedName>
    <definedName name="SLD.001.C.0.08.0000.00.00.0.DREAL148">0</definedName>
    <definedName name="SLD.001.C.0.08.0000.00.00.0.DREAL149">0</definedName>
    <definedName name="SLD.001.C.0.08.0000.00.00.0.DREAL150">0</definedName>
    <definedName name="SLD.001.C.0.08.0000.00.00.0.DREAL153">0</definedName>
    <definedName name="SLD.001.C.0.08.0000.00.01.0.DBL56">0</definedName>
    <definedName name="SLD.001.C.0.08.0000.00.01.0.DREAL118">0</definedName>
    <definedName name="SLD.001.C.0.08.0000.00.01.0.DREAL119">0</definedName>
    <definedName name="SLD.001.C.0.08.0000.00.01.0.DREAL120">0</definedName>
    <definedName name="SLD.001.C.0.08.0000.00.01.0.DREAL122">0</definedName>
    <definedName name="SLD.001.C.0.08.0000.00.01.0.DREAL125">0</definedName>
    <definedName name="SLD.001.C.0.08.0000.00.01.0.DREAL127">0</definedName>
    <definedName name="SLD.001.C.0.08.0000.00.01.0.DREAL128">0</definedName>
    <definedName name="SLD.001.C.0.08.0000.00.01.0.DREAL134">0</definedName>
    <definedName name="SLD.001.C.0.08.0000.00.01.0.DREAL135">0</definedName>
    <definedName name="SLD.001.C.0.08.0000.00.01.0.DREAL136">0</definedName>
    <definedName name="SLD.001.C.0.08.0000.00.01.0.DREAL137">0</definedName>
    <definedName name="SLD.001.C.0.08.0000.00.01.0.DREAL138">0</definedName>
    <definedName name="SLD.001.C.0.08.0000.00.01.0.DREAL139">0</definedName>
    <definedName name="SLD.001.C.0.08.0000.00.01.0.DREAL144">0</definedName>
    <definedName name="SLD.001.C.0.08.0000.00.01.0.DREAL145">0</definedName>
    <definedName name="SLD.001.C.0.08.0000.00.01.0.DREAL146">0</definedName>
    <definedName name="SLD.001.C.0.08.0000.00.01.0.DREAL147">0</definedName>
    <definedName name="SLD.001.C.0.08.0000.00.01.0.DREAL152">0</definedName>
    <definedName name="SLD.001.C.0.08.0000.00.01.0.DREAL154">0</definedName>
    <definedName name="SLD.001.C.0.08.0000.00.01.0.DREAL155">0</definedName>
    <definedName name="SLD.001.C.0.08.2003.00.00.0.DREAL129">0</definedName>
    <definedName name="SLD.001.C.0.08.2003.00.00.0.DREAL130">0</definedName>
    <definedName name="SLD.001.C.0.08.2003.00.00.0.DREAL142">0</definedName>
    <definedName name="SLD.001.C.0.08.2003.00.00.0.DREAL148">0</definedName>
    <definedName name="SLD.001.C.0.08.2003.00.00.0.DREAL149">0</definedName>
    <definedName name="SLD.001.C.0.08.2003.00.00.0.DREAL150">0</definedName>
    <definedName name="SLD.001.C.0.08.2003.00.00.0.DREAL153">0</definedName>
    <definedName name="SLD.001.C.0.08.2003.00.01.0.DBL56">0</definedName>
    <definedName name="SLD.001.C.0.08.2003.00.01.0.DREAL118">0</definedName>
    <definedName name="SLD.001.C.0.08.2003.00.01.0.DREAL119">0</definedName>
    <definedName name="SLD.001.C.0.08.2003.00.01.0.DREAL120">0</definedName>
    <definedName name="SLD.001.C.0.08.2003.00.01.0.DREAL122">0</definedName>
    <definedName name="SLD.001.C.0.08.2003.00.01.0.DREAL125">0</definedName>
    <definedName name="SLD.001.C.0.08.2003.00.01.0.DREAL127">0</definedName>
    <definedName name="SLD.001.C.0.08.2003.00.01.0.DREAL128">0</definedName>
    <definedName name="SLD.001.C.0.08.2003.00.01.0.DREAL134">0</definedName>
    <definedName name="SLD.001.C.0.08.2003.00.01.0.DREAL135">0</definedName>
    <definedName name="SLD.001.C.0.08.2003.00.01.0.DREAL136">0</definedName>
    <definedName name="SLD.001.C.0.08.2003.00.01.0.DREAL137">0</definedName>
    <definedName name="SLD.001.C.0.08.2003.00.01.0.DREAL138">0</definedName>
    <definedName name="SLD.001.C.0.08.2003.00.01.0.DREAL139">0</definedName>
    <definedName name="SLD.001.C.0.08.2003.00.01.0.DREAL140">0</definedName>
    <definedName name="SLD.001.C.0.08.2003.00.01.0.DREAL142">0</definedName>
    <definedName name="SLD.001.C.0.08.2003.00.01.0.DREAL144">0</definedName>
    <definedName name="SLD.001.C.0.08.2003.00.01.0.DREAL145">0</definedName>
    <definedName name="SLD.001.C.0.08.2003.00.01.0.DREAL146">0</definedName>
    <definedName name="SLD.001.C.0.08.2003.00.01.0.DREAL147">0</definedName>
    <definedName name="SLD.001.C.0.08.2003.00.01.0.DREAL152">0</definedName>
    <definedName name="SLD.001.C.0.08.2003.00.01.0.DREAL154">0</definedName>
    <definedName name="SLD.001.C.0.08.2003.00.01.0.DREAL155">0</definedName>
    <definedName name="SLD.001.C.0.09.0000.00.00.0.DREAL129">0</definedName>
    <definedName name="SLD.001.C.0.09.0000.00.00.0.DREAL130">0</definedName>
    <definedName name="SLD.001.C.0.09.0000.00.00.0.DREAL142">0</definedName>
    <definedName name="SLD.001.C.0.09.0000.00.00.0.DREAL148">0</definedName>
    <definedName name="SLD.001.C.0.09.0000.00.00.0.DREAL149">0</definedName>
    <definedName name="SLD.001.C.0.09.0000.00.00.0.DREAL150">0</definedName>
    <definedName name="SLD.001.C.0.09.0000.00.00.0.DREAL153">0</definedName>
    <definedName name="SLD.001.C.0.09.0000.00.01.0.DBL56">0</definedName>
    <definedName name="SLD.001.C.0.09.0000.00.01.0.DREAL118">0</definedName>
    <definedName name="SLD.001.C.0.09.0000.00.01.0.DREAL119">0</definedName>
    <definedName name="SLD.001.C.0.09.0000.00.01.0.DREAL120">0</definedName>
    <definedName name="SLD.001.C.0.09.0000.00.01.0.DREAL122">0</definedName>
    <definedName name="SLD.001.C.0.09.0000.00.01.0.DREAL125">0</definedName>
    <definedName name="SLD.001.C.0.09.0000.00.01.0.DREAL127">0</definedName>
    <definedName name="SLD.001.C.0.09.0000.00.01.0.DREAL128">0</definedName>
    <definedName name="SLD.001.C.0.09.0000.00.01.0.DREAL134">0</definedName>
    <definedName name="SLD.001.C.0.09.0000.00.01.0.DREAL135">0</definedName>
    <definedName name="SLD.001.C.0.09.0000.00.01.0.DREAL136">0</definedName>
    <definedName name="SLD.001.C.0.09.0000.00.01.0.DREAL137">0</definedName>
    <definedName name="SLD.001.C.0.09.0000.00.01.0.DREAL138">0</definedName>
    <definedName name="SLD.001.C.0.09.0000.00.01.0.DREAL139">0</definedName>
    <definedName name="SLD.001.C.0.09.0000.00.01.0.DREAL144">0</definedName>
    <definedName name="SLD.001.C.0.09.0000.00.01.0.DREAL145">0</definedName>
    <definedName name="SLD.001.C.0.09.0000.00.01.0.DREAL146">0</definedName>
    <definedName name="SLD.001.C.0.09.0000.00.01.0.DREAL147">0</definedName>
    <definedName name="SLD.001.C.0.09.0000.00.01.0.DREAL152">0</definedName>
    <definedName name="SLD.001.C.0.09.0000.00.01.0.DREAL154">0</definedName>
    <definedName name="SLD.001.C.0.09.0000.00.01.0.DREAL155">0</definedName>
    <definedName name="SLD.001.C.0.09.2003.00.00.0.DREAL129">0</definedName>
    <definedName name="SLD.001.C.0.09.2003.00.00.0.DREAL130">0</definedName>
    <definedName name="SLD.001.C.0.09.2003.00.00.0.DREAL142">0</definedName>
    <definedName name="SLD.001.C.0.09.2003.00.00.0.DREAL148">0</definedName>
    <definedName name="SLD.001.C.0.09.2003.00.00.0.DREAL149">0</definedName>
    <definedName name="SLD.001.C.0.09.2003.00.00.0.DREAL150">0</definedName>
    <definedName name="SLD.001.C.0.09.2003.00.00.0.DREAL153">0</definedName>
    <definedName name="SLD.001.C.0.09.2003.00.01.0.102010201">0</definedName>
    <definedName name="SLD.001.C.0.09.2003.00.01.0.DBL56">0</definedName>
    <definedName name="SLD.001.C.0.09.2003.00.01.0.DREAL118">0</definedName>
    <definedName name="SLD.001.C.0.09.2003.00.01.0.DREAL119">0</definedName>
    <definedName name="SLD.001.C.0.09.2003.00.01.0.DREAL120">0</definedName>
    <definedName name="SLD.001.C.0.09.2003.00.01.0.DREAL122">0</definedName>
    <definedName name="SLD.001.C.0.09.2003.00.01.0.DREAL125">0</definedName>
    <definedName name="SLD.001.C.0.09.2003.00.01.0.DREAL127">0</definedName>
    <definedName name="SLD.001.C.0.09.2003.00.01.0.DREAL128">0</definedName>
    <definedName name="SLD.001.C.0.09.2003.00.01.0.DREAL134">0</definedName>
    <definedName name="SLD.001.C.0.09.2003.00.01.0.DREAL135">0</definedName>
    <definedName name="SLD.001.C.0.09.2003.00.01.0.DREAL136">0</definedName>
    <definedName name="SLD.001.C.0.09.2003.00.01.0.DREAL137">0</definedName>
    <definedName name="SLD.001.C.0.09.2003.00.01.0.DREAL138">0</definedName>
    <definedName name="SLD.001.C.0.09.2003.00.01.0.DREAL139">0</definedName>
    <definedName name="SLD.001.C.0.09.2003.00.01.0.DREAL140">0</definedName>
    <definedName name="SLD.001.C.0.09.2003.00.01.0.DREAL142">0</definedName>
    <definedName name="SLD.001.C.0.09.2003.00.01.0.DREAL144">0</definedName>
    <definedName name="SLD.001.C.0.09.2003.00.01.0.DREAL145">0</definedName>
    <definedName name="SLD.001.C.0.09.2003.00.01.0.DREAL146">0</definedName>
    <definedName name="SLD.001.C.0.09.2003.00.01.0.DREAL147">0</definedName>
    <definedName name="SLD.001.C.0.09.2003.00.01.0.DREAL152">0</definedName>
    <definedName name="SLD.001.C.0.09.2003.00.01.0.DREAL154">0</definedName>
    <definedName name="SLD.001.C.0.09.2003.00.01.0.DREAL155">0</definedName>
    <definedName name="SLD.001.C.0.10.0000.00.00.0.DREAL129">0</definedName>
    <definedName name="SLD.001.C.0.10.0000.00.00.0.DREAL130">0</definedName>
    <definedName name="SLD.001.C.0.10.0000.00.00.0.DREAL142">0</definedName>
    <definedName name="SLD.001.C.0.10.0000.00.00.0.DREAL148">0</definedName>
    <definedName name="SLD.001.C.0.10.0000.00.00.0.DREAL149">0</definedName>
    <definedName name="SLD.001.C.0.10.0000.00.00.0.DREAL150">0</definedName>
    <definedName name="SLD.001.C.0.10.0000.00.00.0.DREAL153">0</definedName>
    <definedName name="SLD.001.C.0.10.0000.00.01.0.DBL56">0</definedName>
    <definedName name="SLD.001.C.0.10.0000.00.01.0.DREAL118">0</definedName>
    <definedName name="SLD.001.C.0.10.0000.00.01.0.DREAL119">0</definedName>
    <definedName name="SLD.001.C.0.10.0000.00.01.0.DREAL120">0</definedName>
    <definedName name="SLD.001.C.0.10.0000.00.01.0.DREAL122">0</definedName>
    <definedName name="SLD.001.C.0.10.0000.00.01.0.DREAL125">0</definedName>
    <definedName name="SLD.001.C.0.10.0000.00.01.0.DREAL127">0</definedName>
    <definedName name="SLD.001.C.0.10.0000.00.01.0.DREAL128">0</definedName>
    <definedName name="SLD.001.C.0.10.0000.00.01.0.DREAL134">0</definedName>
    <definedName name="SLD.001.C.0.10.0000.00.01.0.DREAL135">0</definedName>
    <definedName name="SLD.001.C.0.10.0000.00.01.0.DREAL136">0</definedName>
    <definedName name="SLD.001.C.0.10.0000.00.01.0.DREAL137">0</definedName>
    <definedName name="SLD.001.C.0.10.0000.00.01.0.DREAL138">0</definedName>
    <definedName name="SLD.001.C.0.10.0000.00.01.0.DREAL139">0</definedName>
    <definedName name="SLD.001.C.0.10.0000.00.01.0.DREAL144">0</definedName>
    <definedName name="SLD.001.C.0.10.0000.00.01.0.DREAL145">0</definedName>
    <definedName name="SLD.001.C.0.10.0000.00.01.0.DREAL146">0</definedName>
    <definedName name="SLD.001.C.0.10.0000.00.01.0.DREAL147">0</definedName>
    <definedName name="SLD.001.C.0.10.0000.00.01.0.DREAL152">0</definedName>
    <definedName name="SLD.001.C.0.10.0000.00.01.0.DREAL154">0</definedName>
    <definedName name="SLD.001.C.0.10.0000.00.01.0.DREAL155">0</definedName>
    <definedName name="SLD.001.C.0.10.2003.00.00.0.DREAL129">0</definedName>
    <definedName name="SLD.001.C.0.10.2003.00.00.0.DREAL130">0</definedName>
    <definedName name="SLD.001.C.0.10.2003.00.00.0.DREAL142">0</definedName>
    <definedName name="SLD.001.C.0.10.2003.00.00.0.DREAL148">0</definedName>
    <definedName name="SLD.001.C.0.10.2003.00.00.0.DREAL149">0</definedName>
    <definedName name="SLD.001.C.0.10.2003.00.00.0.DREAL150">0</definedName>
    <definedName name="SLD.001.C.0.10.2003.00.00.0.DREAL153">0</definedName>
    <definedName name="SLD.001.C.0.10.2003.00.01.0.DBL56">0</definedName>
    <definedName name="SLD.001.C.0.10.2003.00.01.0.DREAL118">0</definedName>
    <definedName name="SLD.001.C.0.10.2003.00.01.0.DREAL119">0</definedName>
    <definedName name="SLD.001.C.0.10.2003.00.01.0.DREAL120">0</definedName>
    <definedName name="SLD.001.C.0.10.2003.00.01.0.DREAL122">0</definedName>
    <definedName name="SLD.001.C.0.10.2003.00.01.0.DREAL125">0</definedName>
    <definedName name="SLD.001.C.0.10.2003.00.01.0.DREAL127">0</definedName>
    <definedName name="SLD.001.C.0.10.2003.00.01.0.DREAL128">0</definedName>
    <definedName name="SLD.001.C.0.10.2003.00.01.0.DREAL134">0</definedName>
    <definedName name="SLD.001.C.0.10.2003.00.01.0.DREAL135">0</definedName>
    <definedName name="SLD.001.C.0.10.2003.00.01.0.DREAL136">0</definedName>
    <definedName name="SLD.001.C.0.10.2003.00.01.0.DREAL137">0</definedName>
    <definedName name="SLD.001.C.0.10.2003.00.01.0.DREAL138">0</definedName>
    <definedName name="SLD.001.C.0.10.2003.00.01.0.DREAL139">0</definedName>
    <definedName name="SLD.001.C.0.10.2003.00.01.0.DREAL140">0</definedName>
    <definedName name="SLD.001.C.0.10.2003.00.01.0.DREAL142">0</definedName>
    <definedName name="SLD.001.C.0.10.2003.00.01.0.DREAL144">0</definedName>
    <definedName name="SLD.001.C.0.10.2003.00.01.0.DREAL145">0</definedName>
    <definedName name="SLD.001.C.0.10.2003.00.01.0.DREAL146">0</definedName>
    <definedName name="SLD.001.C.0.10.2003.00.01.0.DREAL147">0</definedName>
    <definedName name="SLD.001.C.0.10.2003.00.01.0.DREAL152">0</definedName>
    <definedName name="SLD.001.C.0.10.2003.00.01.0.DREAL154">0</definedName>
    <definedName name="SLD.001.C.0.10.2003.00.01.0.DREAL155">0</definedName>
    <definedName name="SLD.001.C.0.11.0000.00.00.0.DREAL129">0</definedName>
    <definedName name="SLD.001.C.0.11.0000.00.00.0.DREAL130">0</definedName>
    <definedName name="SLD.001.C.0.11.0000.00.00.0.DREAL142">0</definedName>
    <definedName name="SLD.001.C.0.11.0000.00.00.0.DREAL148">0</definedName>
    <definedName name="SLD.001.C.0.11.0000.00.00.0.DREAL149">0</definedName>
    <definedName name="SLD.001.C.0.11.0000.00.00.0.DREAL150">0</definedName>
    <definedName name="SLD.001.C.0.11.0000.00.00.0.DREAL153">0</definedName>
    <definedName name="SLD.001.C.0.11.0000.00.01.0.DBL56">0</definedName>
    <definedName name="SLD.001.C.0.11.0000.00.01.0.DREAL118">0</definedName>
    <definedName name="SLD.001.C.0.11.0000.00.01.0.DREAL119">0</definedName>
    <definedName name="SLD.001.C.0.11.0000.00.01.0.DREAL120">0</definedName>
    <definedName name="SLD.001.C.0.11.0000.00.01.0.DREAL122">0</definedName>
    <definedName name="SLD.001.C.0.11.0000.00.01.0.DREAL125">0</definedName>
    <definedName name="SLD.001.C.0.11.0000.00.01.0.DREAL127">0</definedName>
    <definedName name="SLD.001.C.0.11.0000.00.01.0.DREAL128">0</definedName>
    <definedName name="SLD.001.C.0.11.0000.00.01.0.DREAL134">0</definedName>
    <definedName name="SLD.001.C.0.11.0000.00.01.0.DREAL135">0</definedName>
    <definedName name="SLD.001.C.0.11.0000.00.01.0.DREAL136">0</definedName>
    <definedName name="SLD.001.C.0.11.0000.00.01.0.DREAL137">0</definedName>
    <definedName name="SLD.001.C.0.11.0000.00.01.0.DREAL138">0</definedName>
    <definedName name="SLD.001.C.0.11.0000.00.01.0.DREAL139">0</definedName>
    <definedName name="SLD.001.C.0.11.0000.00.01.0.DREAL144">0</definedName>
    <definedName name="SLD.001.C.0.11.0000.00.01.0.DREAL145">0</definedName>
    <definedName name="SLD.001.C.0.11.0000.00.01.0.DREAL146">0</definedName>
    <definedName name="SLD.001.C.0.11.0000.00.01.0.DREAL147">0</definedName>
    <definedName name="SLD.001.C.0.11.0000.00.01.0.DREAL152">0</definedName>
    <definedName name="SLD.001.C.0.11.0000.00.01.0.DREAL154">0</definedName>
    <definedName name="SLD.001.C.0.11.0000.00.01.0.DREAL155">0</definedName>
    <definedName name="SLD.001.C.0.11.2003.00.00.0.DREAL129">0</definedName>
    <definedName name="SLD.001.C.0.11.2003.00.00.0.DREAL130">0</definedName>
    <definedName name="SLD.001.C.0.11.2003.00.00.0.DREAL142">0</definedName>
    <definedName name="SLD.001.C.0.11.2003.00.00.0.DREAL148">0</definedName>
    <definedName name="SLD.001.C.0.11.2003.00.00.0.DREAL149">0</definedName>
    <definedName name="SLD.001.C.0.11.2003.00.00.0.DREAL150">0</definedName>
    <definedName name="SLD.001.C.0.11.2003.00.00.0.DREAL153">0</definedName>
    <definedName name="SLD.001.C.0.11.2003.00.01.0.DBL56">0</definedName>
    <definedName name="SLD.001.C.0.11.2003.00.01.0.DREAL118">0</definedName>
    <definedName name="SLD.001.C.0.11.2003.00.01.0.DREAL119">0</definedName>
    <definedName name="SLD.001.C.0.11.2003.00.01.0.DREAL120">0</definedName>
    <definedName name="SLD.001.C.0.11.2003.00.01.0.DREAL122">0</definedName>
    <definedName name="SLD.001.C.0.11.2003.00.01.0.DREAL125">0</definedName>
    <definedName name="SLD.001.C.0.11.2003.00.01.0.DREAL127">0</definedName>
    <definedName name="SLD.001.C.0.11.2003.00.01.0.DREAL128">0</definedName>
    <definedName name="SLD.001.C.0.11.2003.00.01.0.DREAL134">0</definedName>
    <definedName name="SLD.001.C.0.11.2003.00.01.0.DREAL135">0</definedName>
    <definedName name="SLD.001.C.0.11.2003.00.01.0.DREAL136">0</definedName>
    <definedName name="SLD.001.C.0.11.2003.00.01.0.DREAL137">0</definedName>
    <definedName name="SLD.001.C.0.11.2003.00.01.0.DREAL138">0</definedName>
    <definedName name="SLD.001.C.0.11.2003.00.01.0.DREAL139">0</definedName>
    <definedName name="SLD.001.C.0.11.2003.00.01.0.DREAL140">0</definedName>
    <definedName name="SLD.001.C.0.11.2003.00.01.0.DREAL142">0</definedName>
    <definedName name="SLD.001.C.0.11.2003.00.01.0.DREAL144">0</definedName>
    <definedName name="SLD.001.C.0.11.2003.00.01.0.DREAL145">0</definedName>
    <definedName name="SLD.001.C.0.11.2003.00.01.0.DREAL146">0</definedName>
    <definedName name="SLD.001.C.0.11.2003.00.01.0.DREAL147">0</definedName>
    <definedName name="SLD.001.C.0.11.2003.00.01.0.DREAL152">0</definedName>
    <definedName name="SLD.001.C.0.11.2003.00.01.0.DREAL154">0</definedName>
    <definedName name="SLD.001.C.0.11.2003.00.01.0.DREAL155">0</definedName>
    <definedName name="SLD.001.C.0.12.0000.00.00.0.DREAL129">0</definedName>
    <definedName name="SLD.001.C.0.12.0000.00.00.0.DREAL130">0</definedName>
    <definedName name="SLD.001.C.0.12.0000.00.00.0.DREAL142">0</definedName>
    <definedName name="SLD.001.C.0.12.0000.00.00.0.DREAL148">0</definedName>
    <definedName name="SLD.001.C.0.12.0000.00.00.0.DREAL149">0</definedName>
    <definedName name="SLD.001.C.0.12.0000.00.00.0.DREAL150">0</definedName>
    <definedName name="SLD.001.C.0.12.0000.00.00.0.DREAL153">0</definedName>
    <definedName name="SLD.001.C.0.12.0000.00.01.0.DBL56">0</definedName>
    <definedName name="SLD.001.C.0.12.0000.00.01.0.DREAL118">0</definedName>
    <definedName name="SLD.001.C.0.12.0000.00.01.0.DREAL119">0</definedName>
    <definedName name="SLD.001.C.0.12.0000.00.01.0.DREAL120">0</definedName>
    <definedName name="SLD.001.C.0.12.0000.00.01.0.DREAL122">0</definedName>
    <definedName name="SLD.001.C.0.12.0000.00.01.0.DREAL125">0</definedName>
    <definedName name="SLD.001.C.0.12.0000.00.01.0.DREAL127">0</definedName>
    <definedName name="SLD.001.C.0.12.0000.00.01.0.DREAL128">0</definedName>
    <definedName name="SLD.001.C.0.12.0000.00.01.0.DREAL134">0</definedName>
    <definedName name="SLD.001.C.0.12.0000.00.01.0.DREAL135">0</definedName>
    <definedName name="SLD.001.C.0.12.0000.00.01.0.DREAL136">0</definedName>
    <definedName name="SLD.001.C.0.12.0000.00.01.0.DREAL137">0</definedName>
    <definedName name="SLD.001.C.0.12.0000.00.01.0.DREAL138">0</definedName>
    <definedName name="SLD.001.C.0.12.0000.00.01.0.DREAL139">0</definedName>
    <definedName name="SLD.001.C.0.12.0000.00.01.0.DREAL144">0</definedName>
    <definedName name="SLD.001.C.0.12.0000.00.01.0.DREAL145">0</definedName>
    <definedName name="SLD.001.C.0.12.0000.00.01.0.DREAL146">0</definedName>
    <definedName name="SLD.001.C.0.12.0000.00.01.0.DREAL147">0</definedName>
    <definedName name="SLD.001.C.0.12.0000.00.01.0.DREAL152">0</definedName>
    <definedName name="SLD.001.C.0.12.0000.00.01.0.DREAL154">0</definedName>
    <definedName name="SLD.001.C.0.12.0000.00.01.0.DREAL155">0</definedName>
    <definedName name="SLD.001.C.0.12.2003.00.00.0.DREAL129">0</definedName>
    <definedName name="SLD.001.C.0.12.2003.00.00.0.DREAL130">0</definedName>
    <definedName name="SLD.001.C.0.12.2003.00.00.0.DREAL142">0</definedName>
    <definedName name="SLD.001.C.0.12.2003.00.00.0.DREAL148">0</definedName>
    <definedName name="SLD.001.C.0.12.2003.00.00.0.DREAL149">0</definedName>
    <definedName name="SLD.001.C.0.12.2003.00.00.0.DREAL150">0</definedName>
    <definedName name="SLD.001.C.0.12.2003.00.00.0.DREAL153">0</definedName>
    <definedName name="SLD.001.C.0.12.2003.00.01.0.DBL56">0</definedName>
    <definedName name="SLD.001.C.0.12.2003.00.01.0.DREAL118">0</definedName>
    <definedName name="SLD.001.C.0.12.2003.00.01.0.DREAL119">0</definedName>
    <definedName name="SLD.001.C.0.12.2003.00.01.0.DREAL120">0</definedName>
    <definedName name="SLD.001.C.0.12.2003.00.01.0.DREAL122">0</definedName>
    <definedName name="SLD.001.C.0.12.2003.00.01.0.DREAL125">0</definedName>
    <definedName name="SLD.001.C.0.12.2003.00.01.0.DREAL127">0</definedName>
    <definedName name="SLD.001.C.0.12.2003.00.01.0.DREAL128">0</definedName>
    <definedName name="SLD.001.C.0.12.2003.00.01.0.DREAL134">0</definedName>
    <definedName name="SLD.001.C.0.12.2003.00.01.0.DREAL135">0</definedName>
    <definedName name="SLD.001.C.0.12.2003.00.01.0.DREAL136">0</definedName>
    <definedName name="SLD.001.C.0.12.2003.00.01.0.DREAL137">0</definedName>
    <definedName name="SLD.001.C.0.12.2003.00.01.0.DREAL138">0</definedName>
    <definedName name="SLD.001.C.0.12.2003.00.01.0.DREAL139">0</definedName>
    <definedName name="SLD.001.C.0.12.2003.00.01.0.DREAL140">0</definedName>
    <definedName name="SLD.001.C.0.12.2003.00.01.0.DREAL142">0</definedName>
    <definedName name="SLD.001.C.0.12.2003.00.01.0.DREAL144">0</definedName>
    <definedName name="SLD.001.C.0.12.2003.00.01.0.DREAL145">0</definedName>
    <definedName name="SLD.001.C.0.12.2003.00.01.0.DREAL146">0</definedName>
    <definedName name="SLD.001.C.0.12.2003.00.01.0.DREAL147">0</definedName>
    <definedName name="SLD.001.C.0.12.2003.00.01.0.DREAL152">0</definedName>
    <definedName name="SLD.001.C.0.12.2003.00.01.0.DREAL154">0</definedName>
    <definedName name="SLD.001.C.0.12.2003.00.01.0.DREAL155">0</definedName>
    <definedName name="SLD.001.O.0.01.2003.00.00.0.DREAL142">2766776.65</definedName>
    <definedName name="SLD.001.O.0.01.2003.00.01.0.DREAL142">2767</definedName>
    <definedName name="SLD.001.O.0.02.2003.00.00.0.DREAL142">1771451.65</definedName>
    <definedName name="SLD.001.O.0.02.2003.00.01.0.DREAL142">1771</definedName>
    <definedName name="SLD.001.O.0.03.2003.00.01.0.DREAL142">1593</definedName>
    <definedName name="solver_lin" hidden="1">0</definedName>
    <definedName name="SOMA">#REF!</definedName>
    <definedName name="soma_alt">#REF!</definedName>
    <definedName name="SOMAFORMAS">#REF!</definedName>
    <definedName name="SS">#REF!</definedName>
    <definedName name="ssssssssssssssss">#REF!</definedName>
    <definedName name="superintadmlog">#REF!</definedName>
    <definedName name="superintlogistica">#REF!</definedName>
    <definedName name="superintmkt">#REF!</definedName>
    <definedName name="superintorgesist">#REF!</definedName>
    <definedName name="superintvendas">#REF!</definedName>
    <definedName name="T">#REF!</definedName>
    <definedName name="TabCRM">#REF!</definedName>
    <definedName name="TABELA">#REF!</definedName>
    <definedName name="TABELA_1">#REF!</definedName>
    <definedName name="TABELA_2">#REF!</definedName>
    <definedName name="TABELA_3">#REF!</definedName>
    <definedName name="TABELA_4">#REF!</definedName>
    <definedName name="TABELA2">#REF!</definedName>
    <definedName name="tabelaCarga">#REF!</definedName>
    <definedName name="TabelaPeçasEspeciais">#REF!</definedName>
    <definedName name="TabelaPeçasEspeciais2">#REF!</definedName>
    <definedName name="tabid">#REF!</definedName>
    <definedName name="tabinterface">#REF!</definedName>
    <definedName name="TabPesoMortoCarga">#REF!</definedName>
    <definedName name="TABPRUTAMP">#REF!</definedName>
    <definedName name="tabvalores2009">#REF!</definedName>
    <definedName name="tabvcarga">#REF!</definedName>
    <definedName name="tabvndnbr">#REF!</definedName>
    <definedName name="tampao">#REF!</definedName>
    <definedName name="Taxa_de_Juros">#REF!</definedName>
    <definedName name="Taxa_de_Juros_Agendada">#REF!</definedName>
    <definedName name="TBAG">#REF!</definedName>
    <definedName name="TBAGUA">#REF!</definedName>
    <definedName name="tel">#REF!</definedName>
    <definedName name="TENTATIVA">#REF!</definedName>
    <definedName name="TERRAPLENAGEM">#REF!</definedName>
    <definedName name="TEST">#REF!</definedName>
    <definedName name="TEST0">#REF!</definedName>
    <definedName name="teste">#REF!</definedName>
    <definedName name="teste2">#REF!</definedName>
    <definedName name="teste3">#REF!</definedName>
    <definedName name="TESTHKEY">#REF!</definedName>
    <definedName name="TESTKEYS">#REF!</definedName>
    <definedName name="TESTVKEY">#REF!</definedName>
    <definedName name="TEXTO">#REF!</definedName>
    <definedName name="TipoMaterialEspecial">#REF!</definedName>
    <definedName name="TipoPeçaFrete">#REF!</definedName>
    <definedName name="_xlnm.Print_Titles">#REF!</definedName>
    <definedName name="Todas">#REF!</definedName>
    <definedName name="TotaisGamaProduto">"Grupo 350"</definedName>
    <definedName name="Total">#REF!</definedName>
    <definedName name="Total_3">#REF!</definedName>
    <definedName name="Total_8">#REF!</definedName>
    <definedName name="Total_9">#REF!</definedName>
    <definedName name="Total_de_Juros">#REF!</definedName>
    <definedName name="TOTAL1">#REF!</definedName>
    <definedName name="TOTAL10">#REF!</definedName>
    <definedName name="TOTAL11">#REF!</definedName>
    <definedName name="TOTAL12">#REF!</definedName>
    <definedName name="total1222">#REF!</definedName>
    <definedName name="TOTAL13">#REF!</definedName>
    <definedName name="TOTAL14">#REF!</definedName>
    <definedName name="TOTAL15">#REF!</definedName>
    <definedName name="TOTAL16">#REF!</definedName>
    <definedName name="TOTAL17">#REF!</definedName>
    <definedName name="TOTAL18">#REF!</definedName>
    <definedName name="TOTAL19">#REF!</definedName>
    <definedName name="TOTAL1A">#REF!</definedName>
    <definedName name="TOTAL1C">#REF!</definedName>
    <definedName name="TOTAL2">#REF!</definedName>
    <definedName name="TOTAL2A">#REF!</definedName>
    <definedName name="TOTAL3">#REF!</definedName>
    <definedName name="TOTAL3A">#REF!</definedName>
    <definedName name="TOTAL4">#REF!</definedName>
    <definedName name="TOTAL4A">#REF!</definedName>
    <definedName name="TOTAL5">#REF!</definedName>
    <definedName name="TOTAL5A">#REF!</definedName>
    <definedName name="TOTAL6">#REF!</definedName>
    <definedName name="TOTAL6A">#REF!</definedName>
    <definedName name="TOTAL7">#REF!</definedName>
    <definedName name="TOTAL7A">#REF!</definedName>
    <definedName name="TOTAL7B">#REF!</definedName>
    <definedName name="TOTAL7C">#REF!</definedName>
    <definedName name="TOTAL7D">#REF!</definedName>
    <definedName name="TOTAL7E">#REF!</definedName>
    <definedName name="TOTAL7F">#REF!</definedName>
    <definedName name="TOTAL7G">#REF!</definedName>
    <definedName name="TOTAL7H">#REF!</definedName>
    <definedName name="TOTAL7I">#REF!</definedName>
    <definedName name="TOTAL7J">#REF!</definedName>
    <definedName name="TOTAL7K">#REF!</definedName>
    <definedName name="TOTAL7L">#REF!</definedName>
    <definedName name="TOTAL7O">#REF!</definedName>
    <definedName name="TOTAL7P">#REF!</definedName>
    <definedName name="TOTAL7Q">#REF!</definedName>
    <definedName name="TOTAL7R">#REF!</definedName>
    <definedName name="TOTAL8">#REF!</definedName>
    <definedName name="TOTAL8A">#REF!</definedName>
    <definedName name="TOTAL8B">#REF!</definedName>
    <definedName name="TOTAL8C">#REF!</definedName>
    <definedName name="TOTAL8D">#REF!</definedName>
    <definedName name="TOTAL8E">#REF!</definedName>
    <definedName name="TOTAL8F">#REF!</definedName>
    <definedName name="TOTAL8G">#REF!</definedName>
    <definedName name="TOTAL8H">#REF!</definedName>
    <definedName name="TOTAL8I">#REF!</definedName>
    <definedName name="TOTAL8J">#REF!</definedName>
    <definedName name="TOTAL8K">#REF!</definedName>
    <definedName name="TOTAL8L">#REF!</definedName>
    <definedName name="TOTAL8O">#REF!</definedName>
    <definedName name="TOTAL8P">#REF!</definedName>
    <definedName name="TOTAL8Q">#REF!</definedName>
    <definedName name="TOTAL8R">#REF!</definedName>
    <definedName name="TOTAL9">#REF!</definedName>
    <definedName name="TOTALA">#REF!</definedName>
    <definedName name="TOTALB">#REF!</definedName>
    <definedName name="TOTALC">#REF!</definedName>
    <definedName name="TOTALCLP03">#REF!</definedName>
    <definedName name="totalcomercial">#REF!</definedName>
    <definedName name="TOTALD">#REF!</definedName>
    <definedName name="totaldirindustrial">#REF!</definedName>
    <definedName name="TOTALE">#REF!</definedName>
    <definedName name="TOTALF">#REF!</definedName>
    <definedName name="totalfinanceiro">#REF!</definedName>
    <definedName name="TOTALG">#REF!</definedName>
    <definedName name="TOTALH">#REF!</definedName>
    <definedName name="TOTALI">#REF!</definedName>
    <definedName name="TOTALJ">#REF!</definedName>
    <definedName name="TOTALK">#REF!</definedName>
    <definedName name="TOTALL">#REF!</definedName>
    <definedName name="totallogistica">#REF!</definedName>
    <definedName name="TotalMemoCalc">#REF!</definedName>
    <definedName name="TOTALO">#REF!</definedName>
    <definedName name="TOTALP">#REF!</definedName>
    <definedName name="TOTALQ">#REF!</definedName>
    <definedName name="TOTITY" localSheetId="0" hidden="1">{#N/A,#N/A,FALSE,"22189";#N/A,#N/A,FALSE,"22188";#N/A,#N/A,FALSE,"22187";#N/A,#N/A,FALSE,"02184";#N/A,#N/A,FALSE,"02179";#N/A,#N/A,FALSE,"Resumo"}</definedName>
    <definedName name="TOTITY" hidden="1">{#N/A,#N/A,FALSE,"22189";#N/A,#N/A,FALSE,"22188";#N/A,#N/A,FALSE,"22187";#N/A,#N/A,FALSE,"02184";#N/A,#N/A,FALSE,"02179";#N/A,#N/A,FALSE,"Resumo"}</definedName>
    <definedName name="Toto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oto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ransporte">#REF!</definedName>
    <definedName name="TRH">#REF!</definedName>
    <definedName name="TTTT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TTTT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uiu">#REF!</definedName>
    <definedName name="Última_Linha">IF(Valores_Inseridos,Linha_de_Título+Número_de_Pagamentos,Linha_de_Título)</definedName>
    <definedName name="ULTIMALINHA">#REF!</definedName>
    <definedName name="UNIDADE">#REF!</definedName>
    <definedName name="Urb">#REF!</definedName>
    <definedName name="Urba">#REF!</definedName>
    <definedName name="Urban">#REF!</definedName>
    <definedName name="Urban_6">#REF!</definedName>
    <definedName name="Urban_6_6">#REF!</definedName>
    <definedName name="usina">#REF!</definedName>
    <definedName name="vala">#REF!</definedName>
    <definedName name="Validade">#REF!</definedName>
    <definedName name="Valor">#REF!</definedName>
    <definedName name="Valor_do_Empréstimo">#REF!</definedName>
    <definedName name="ValorBilhões">#REF!</definedName>
    <definedName name="ValorCentavos">#REF!</definedName>
    <definedName name="ValorCentenas">#REF!</definedName>
    <definedName name="Valores_Inseridos">IF(Valor_do_Empréstimo*Taxa_de_Juros*Anos_do_Empréstimo*Início_do_Empréstimo&gt;0,1,0)</definedName>
    <definedName name="ValorMilhares">#REF!</definedName>
    <definedName name="ValorMilhões">#REF!</definedName>
    <definedName name="Veic">#REF!</definedName>
    <definedName name="Vigia">#REF!</definedName>
    <definedName name="VNDcDesconto">#REF!</definedName>
    <definedName name="VNDcDescPrel">#REF!</definedName>
    <definedName name="VNDCheio">#REF!</definedName>
    <definedName name="vndespecial">#REF!</definedName>
    <definedName name="VNDFM">#REF!</definedName>
    <definedName name="VNDFM1">#REF!</definedName>
    <definedName name="volumedebrita">#REF!</definedName>
    <definedName name="volumedecorte">#REF!</definedName>
    <definedName name="volumedepv">#REF!</definedName>
    <definedName name="vsmkvds">#REF!</definedName>
    <definedName name="W">#REF!</definedName>
    <definedName name="WAN">#REF!</definedName>
    <definedName name="wer">#REF!</definedName>
    <definedName name="WILMAR">#REF!</definedName>
    <definedName name="wrn.10._.Per._.Cent._.Success." localSheetId="0" hidden="1">{#N/A,"10% Success",FALSE,"Sales Forecast";#N/A,#N/A,FALSE,"Sheet2"}</definedName>
    <definedName name="wrn.10._.Per._.Cent._.Success." hidden="1">{#N/A,"10% Success",FALSE,"Sales Forecast";#N/A,#N/A,FALSE,"Sheet2"}</definedName>
    <definedName name="wrn.100._.Per._.Cent._.Success." localSheetId="0" hidden="1">{#N/A,"100% Success",TRUE,"Sales Forecast";#N/A,#N/A,TRUE,"Sheet2"}</definedName>
    <definedName name="wrn.100._.Per._.Cent._.Success." hidden="1">{#N/A,"100% Success",TRUE,"Sales Forecast";#N/A,#N/A,TRUE,"Sheet2"}</definedName>
    <definedName name="wrn.30._.Per._.Cent." localSheetId="0" hidden="1">{#N/A,"30% Success",TRUE,"Sales Forecast";#N/A,#N/A,TRUE,"Sheet2"}</definedName>
    <definedName name="wrn.30._.Per._.Cent." hidden="1">{#N/A,"30% Success",TRUE,"Sales Forecast";#N/A,#N/A,TRUE,"Sheet2"}</definedName>
    <definedName name="wrn.70._.Per._.Cent._.Success." localSheetId="0" hidden="1">{#N/A,"70% Success",FALSE,"Sales Forecast";#N/A,#N/A,FALSE,"Sheet2"}</definedName>
    <definedName name="wrn.70._.Per._.Cent._.Success." hidden="1">{#N/A,"70% Success",FALSE,"Sales Forecast";#N/A,#N/A,FALSE,"Sheet2"}</definedName>
    <definedName name="wrn.MergerModel." localSheetId="0" hidden="1">{"Deal",#N/A,FALSE,"Deal";"acquiror",#N/A,FALSE,"Acquiror";"Target",#N/A,FALSE,"Target"}</definedName>
    <definedName name="wrn.MergerModel." hidden="1">{"Deal",#N/A,FALSE,"Deal";"acquiror",#N/A,FALSE,"Acquiror";"Target",#N/A,FALSE,"Target"}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relext." localSheetId="0" hidden="1">{#N/A,#N/A,TRUE,"Plan1"}</definedName>
    <definedName name="wrn.relext." hidden="1">{#N/A,#N/A,TRUE,"Plan1"}</definedName>
    <definedName name="wrn.RelGerencial." localSheetId="0" hidden="1">{#N/A,#N/A,FALSE,"Gráficos";#N/A,#N/A,FALSE,"ResumoR$";#N/A,#N/A,FALSE,"ResumoUS$";#N/A,#N/A,FALSE,"Gráf2002";#N/A,#N/A,FALSE,"2002R$"}</definedName>
    <definedName name="wrn.RelGerencial." hidden="1">{#N/A,#N/A,FALSE,"Gráficos";#N/A,#N/A,FALSE,"ResumoR$";#N/A,#N/A,FALSE,"ResumoUS$";#N/A,#N/A,FALSE,"Gráf2002";#N/A,#N/A,FALSE,"2002R$"}</definedName>
    <definedName name="wrn.SOCIEDAD.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1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2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3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localSheetId="0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SOCIEDAD._4" hidden="1">{#N/A,#N/A,FALSE,"SYSOC";#N/A,#N/A,FALSE,"RESU-GESTION";#N/A,#N/A,FALSE,"EVOL-MNA";#N/A,#N/A,FALSE,"VTAS-ANALI";#N/A,#N/A,FALSE,"ANALI-GSFIJOS";#N/A,#N/A,FALSE,"DETA-RUBROS";#N/A,#N/A,FALSE,"ANALI-CNF";#N/A,#N/A,FALSE,"BILAN";#N/A,#N/A,FALSE,"TAB_FIN";#N/A,#N/A,FALSE,"IND_ECO"}</definedName>
    <definedName name="wrn.Todas." localSheetId="0" hidden="1">{#N/A,#N/A,FALSE,"22189";#N/A,#N/A,FALSE,"22188";#N/A,#N/A,FALSE,"22187";#N/A,#N/A,FALSE,"02184";#N/A,#N/A,FALSE,"02179";#N/A,#N/A,FALSE,"Resumo"}</definedName>
    <definedName name="wrn.Todas." hidden="1">{#N/A,#N/A,FALSE,"22189";#N/A,#N/A,FALSE,"22188";#N/A,#N/A,FALSE,"22187";#N/A,#N/A,FALSE,"02184";#N/A,#N/A,FALSE,"02179";#N/A,#N/A,FALSE,"Resumo"}</definedName>
    <definedName name="X">#REF!</definedName>
    <definedName name="XX" localSheetId="0" hidden="1">#REF!</definedName>
    <definedName name="XX" hidden="1">#REF!</definedName>
    <definedName name="XXX010160100">#REF!</definedName>
    <definedName name="Y">#REF!</definedName>
    <definedName name="Z">#REF!</definedName>
    <definedName name="Z_DCFF6E20_A56B_4CD5_9415_0BB99EA1A986_.wvu.Cols" localSheetId="0" hidden="1">#REF!</definedName>
    <definedName name="Z_DCFF6E20_A56B_4CD5_9415_0BB99EA1A986_.wvu.Cols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6" i="2" l="1"/>
  <c r="C56" i="2"/>
  <c r="B56" i="2"/>
  <c r="Z54" i="2"/>
  <c r="Y50" i="2"/>
  <c r="X50" i="2"/>
  <c r="W50" i="2"/>
  <c r="Q50" i="2"/>
  <c r="P50" i="2"/>
  <c r="O50" i="2"/>
  <c r="N50" i="2"/>
  <c r="M50" i="2"/>
  <c r="L50" i="2"/>
  <c r="AC49" i="2"/>
  <c r="I49" i="2"/>
  <c r="H49" i="2"/>
  <c r="G49" i="2"/>
  <c r="Y47" i="2"/>
  <c r="X47" i="2"/>
  <c r="W47" i="2"/>
  <c r="V47" i="2"/>
  <c r="U47" i="2"/>
  <c r="T47" i="2"/>
  <c r="Q47" i="2"/>
  <c r="P47" i="2"/>
  <c r="O47" i="2"/>
  <c r="N47" i="2"/>
  <c r="M47" i="2"/>
  <c r="L47" i="2"/>
  <c r="X46" i="2"/>
  <c r="AC46" i="2" s="1"/>
  <c r="I46" i="2"/>
  <c r="H46" i="2"/>
  <c r="G46" i="2"/>
  <c r="Y44" i="2"/>
  <c r="X44" i="2"/>
  <c r="W44" i="2"/>
  <c r="V44" i="2"/>
  <c r="U44" i="2"/>
  <c r="Q44" i="2"/>
  <c r="P44" i="2"/>
  <c r="O44" i="2"/>
  <c r="N44" i="2"/>
  <c r="M44" i="2"/>
  <c r="L44" i="2"/>
  <c r="AC43" i="2"/>
  <c r="X43" i="2"/>
  <c r="I43" i="2"/>
  <c r="H43" i="2"/>
  <c r="G43" i="2"/>
  <c r="U41" i="2"/>
  <c r="T41" i="2"/>
  <c r="S41" i="2"/>
  <c r="R41" i="2"/>
  <c r="Q41" i="2"/>
  <c r="P41" i="2"/>
  <c r="O41" i="2"/>
  <c r="N41" i="2"/>
  <c r="M41" i="2"/>
  <c r="L41" i="2"/>
  <c r="AC40" i="2"/>
  <c r="I40" i="2"/>
  <c r="H40" i="2"/>
  <c r="G40" i="2"/>
  <c r="U38" i="2"/>
  <c r="T38" i="2"/>
  <c r="S38" i="2"/>
  <c r="R38" i="2"/>
  <c r="Q38" i="2"/>
  <c r="P38" i="2"/>
  <c r="O38" i="2"/>
  <c r="N38" i="2"/>
  <c r="M38" i="2"/>
  <c r="L38" i="2"/>
  <c r="U37" i="2"/>
  <c r="T37" i="2"/>
  <c r="S37" i="2"/>
  <c r="R37" i="2"/>
  <c r="Q37" i="2"/>
  <c r="P37" i="2"/>
  <c r="AC37" i="2" s="1"/>
  <c r="I37" i="2"/>
  <c r="H37" i="2"/>
  <c r="G37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AC34" i="2"/>
  <c r="I34" i="2"/>
  <c r="H34" i="2"/>
  <c r="G34" i="2"/>
  <c r="Y32" i="2"/>
  <c r="X32" i="2"/>
  <c r="W32" i="2"/>
  <c r="V32" i="2"/>
  <c r="U32" i="2"/>
  <c r="T32" i="2"/>
  <c r="N32" i="2"/>
  <c r="M32" i="2"/>
  <c r="L32" i="2"/>
  <c r="Y31" i="2"/>
  <c r="X31" i="2"/>
  <c r="W31" i="2"/>
  <c r="V31" i="2"/>
  <c r="U31" i="2"/>
  <c r="T31" i="2"/>
  <c r="S31" i="2"/>
  <c r="S32" i="2" s="1"/>
  <c r="R31" i="2"/>
  <c r="R32" i="2" s="1"/>
  <c r="Q31" i="2"/>
  <c r="Q32" i="2" s="1"/>
  <c r="P31" i="2"/>
  <c r="P32" i="2" s="1"/>
  <c r="O31" i="2"/>
  <c r="I31" i="2" s="1"/>
  <c r="G31" i="2" s="1"/>
  <c r="N31" i="2"/>
  <c r="H31" i="2" s="1"/>
  <c r="Y29" i="2"/>
  <c r="X29" i="2"/>
  <c r="W29" i="2"/>
  <c r="V29" i="2"/>
  <c r="U29" i="2"/>
  <c r="T29" i="2"/>
  <c r="S29" i="2"/>
  <c r="R29" i="2"/>
  <c r="Q29" i="2"/>
  <c r="P29" i="2"/>
  <c r="N29" i="2"/>
  <c r="M29" i="2"/>
  <c r="AC28" i="2"/>
  <c r="I28" i="2"/>
  <c r="H28" i="2"/>
  <c r="G28" i="2"/>
  <c r="O26" i="2"/>
  <c r="N26" i="2"/>
  <c r="M26" i="2"/>
  <c r="AC25" i="2"/>
  <c r="I25" i="2"/>
  <c r="H25" i="2"/>
  <c r="G25" i="2"/>
  <c r="Y23" i="2"/>
  <c r="X23" i="2"/>
  <c r="W23" i="2"/>
  <c r="V23" i="2"/>
  <c r="Y22" i="2"/>
  <c r="X22" i="2"/>
  <c r="W22" i="2"/>
  <c r="V22" i="2"/>
  <c r="U22" i="2"/>
  <c r="U23" i="2" s="1"/>
  <c r="T22" i="2"/>
  <c r="T23" i="2" s="1"/>
  <c r="S22" i="2"/>
  <c r="S23" i="2" s="1"/>
  <c r="R22" i="2"/>
  <c r="R23" i="2" s="1"/>
  <c r="Q22" i="2"/>
  <c r="Q23" i="2" s="1"/>
  <c r="P22" i="2"/>
  <c r="O22" i="2"/>
  <c r="I22" i="2" s="1"/>
  <c r="G22" i="2" s="1"/>
  <c r="N22" i="2"/>
  <c r="H22" i="2" s="1"/>
  <c r="T20" i="2"/>
  <c r="S20" i="2"/>
  <c r="R20" i="2"/>
  <c r="Q20" i="2"/>
  <c r="P20" i="2"/>
  <c r="O20" i="2"/>
  <c r="N20" i="2"/>
  <c r="Y19" i="2"/>
  <c r="X19" i="2"/>
  <c r="X20" i="2" s="1"/>
  <c r="W19" i="2"/>
  <c r="W20" i="2" s="1"/>
  <c r="V19" i="2"/>
  <c r="AC19" i="2" s="1"/>
  <c r="U19" i="2"/>
  <c r="U20" i="2" s="1"/>
  <c r="T19" i="2"/>
  <c r="S19" i="2"/>
  <c r="R19" i="2"/>
  <c r="Q19" i="2"/>
  <c r="P19" i="2"/>
  <c r="O19" i="2"/>
  <c r="N19" i="2"/>
  <c r="Q17" i="2"/>
  <c r="P17" i="2"/>
  <c r="N17" i="2"/>
  <c r="M17" i="2"/>
  <c r="L17" i="2"/>
  <c r="AC16" i="2"/>
  <c r="I16" i="2"/>
  <c r="H16" i="2"/>
  <c r="G16" i="2"/>
  <c r="B16" i="2"/>
  <c r="B10" i="2"/>
  <c r="B19" i="2" l="1"/>
  <c r="B22" i="2" s="1"/>
  <c r="H19" i="2"/>
  <c r="I19" i="2"/>
  <c r="N23" i="2"/>
  <c r="AC22" i="2"/>
  <c r="AC31" i="2"/>
  <c r="V20" i="2"/>
  <c r="O23" i="2"/>
  <c r="O32" i="2"/>
  <c r="Y20" i="2"/>
  <c r="P23" i="2"/>
  <c r="B25" i="2" l="1"/>
  <c r="B28" i="2" s="1"/>
  <c r="B31" i="2" s="1"/>
  <c r="G19" i="2"/>
  <c r="B55" i="2"/>
  <c r="B34" i="2" l="1"/>
  <c r="B37" i="2" s="1"/>
  <c r="B40" i="2" l="1"/>
  <c r="B43" i="2" l="1"/>
  <c r="B46" i="2" l="1"/>
  <c r="B49" i="2" l="1"/>
  <c r="D57" i="2" l="1"/>
  <c r="D62" i="2"/>
  <c r="X48" i="2" l="1"/>
  <c r="W48" i="2"/>
  <c r="M48" i="2"/>
  <c r="Y48" i="2"/>
  <c r="P48" i="2"/>
  <c r="V48" i="2"/>
  <c r="T48" i="2"/>
  <c r="O48" i="2"/>
  <c r="N48" i="2"/>
  <c r="L48" i="2"/>
  <c r="U48" i="2"/>
  <c r="Q48" i="2"/>
  <c r="O39" i="2"/>
  <c r="T39" i="2"/>
  <c r="L39" i="2"/>
  <c r="M39" i="2"/>
  <c r="N39" i="2"/>
  <c r="Q39" i="2"/>
  <c r="R39" i="2"/>
  <c r="P39" i="2"/>
  <c r="S39" i="2"/>
  <c r="U39" i="2"/>
  <c r="N42" i="2"/>
  <c r="U42" i="2"/>
  <c r="P42" i="2"/>
  <c r="M42" i="2"/>
  <c r="S42" i="2"/>
  <c r="R42" i="2"/>
  <c r="L42" i="2"/>
  <c r="O42" i="2"/>
  <c r="T42" i="2"/>
  <c r="Q42" i="2"/>
  <c r="P30" i="2"/>
  <c r="X30" i="2"/>
  <c r="N30" i="2"/>
  <c r="V30" i="2"/>
  <c r="M30" i="2"/>
  <c r="W30" i="2"/>
  <c r="U30" i="2"/>
  <c r="T30" i="2"/>
  <c r="S30" i="2"/>
  <c r="R30" i="2"/>
  <c r="Y30" i="2"/>
  <c r="Q30" i="2"/>
  <c r="X45" i="2"/>
  <c r="Q45" i="2"/>
  <c r="W45" i="2"/>
  <c r="P45" i="2"/>
  <c r="V45" i="2"/>
  <c r="U45" i="2"/>
  <c r="Y45" i="2"/>
  <c r="O45" i="2"/>
  <c r="M45" i="2"/>
  <c r="N45" i="2"/>
  <c r="L45" i="2"/>
  <c r="N51" i="2"/>
  <c r="W51" i="2"/>
  <c r="M51" i="2"/>
  <c r="X51" i="2"/>
  <c r="L51" i="2"/>
  <c r="Y51" i="2"/>
  <c r="P51" i="2"/>
  <c r="Q51" i="2"/>
  <c r="O51" i="2"/>
  <c r="L33" i="2"/>
  <c r="N33" i="2"/>
  <c r="M33" i="2"/>
  <c r="Q33" i="2"/>
  <c r="V33" i="2"/>
  <c r="R33" i="2"/>
  <c r="W33" i="2"/>
  <c r="S33" i="2"/>
  <c r="O33" i="2"/>
  <c r="P33" i="2"/>
  <c r="T33" i="2"/>
  <c r="X33" i="2"/>
  <c r="U33" i="2"/>
  <c r="Y33" i="2"/>
  <c r="N24" i="2"/>
  <c r="V24" i="2"/>
  <c r="X24" i="2"/>
  <c r="U24" i="2"/>
  <c r="Q24" i="2"/>
  <c r="R24" i="2"/>
  <c r="S24" i="2"/>
  <c r="Y24" i="2"/>
  <c r="P24" i="2"/>
  <c r="W24" i="2"/>
  <c r="O24" i="2"/>
  <c r="T24" i="2"/>
  <c r="O27" i="2"/>
  <c r="M27" i="2"/>
  <c r="N27" i="2"/>
  <c r="L27" i="2"/>
  <c r="V36" i="2"/>
  <c r="U36" i="2"/>
  <c r="Y36" i="2"/>
  <c r="N36" i="2"/>
  <c r="X36" i="2"/>
  <c r="W36" i="2"/>
  <c r="T36" i="2"/>
  <c r="R36" i="2"/>
  <c r="O36" i="2"/>
  <c r="M36" i="2"/>
  <c r="S36" i="2"/>
  <c r="Q36" i="2"/>
  <c r="P36" i="2"/>
  <c r="L36" i="2"/>
  <c r="O21" i="2"/>
  <c r="T21" i="2"/>
  <c r="N21" i="2"/>
  <c r="R21" i="2"/>
  <c r="S21" i="2"/>
  <c r="Q21" i="2"/>
  <c r="U21" i="2"/>
  <c r="P21" i="2"/>
  <c r="V21" i="2"/>
  <c r="Y21" i="2"/>
  <c r="W21" i="2"/>
  <c r="X21" i="2"/>
  <c r="E57" i="2"/>
  <c r="N18" i="2"/>
  <c r="M18" i="2"/>
  <c r="L18" i="2"/>
  <c r="Q18" i="2"/>
  <c r="P18" i="2"/>
  <c r="AC45" i="2" l="1"/>
  <c r="AD45" i="2" s="1"/>
  <c r="AC36" i="2"/>
  <c r="AD36" i="2" s="1"/>
  <c r="P54" i="2"/>
  <c r="AC30" i="2"/>
  <c r="AD30" i="2" s="1"/>
  <c r="T54" i="2"/>
  <c r="Q54" i="2"/>
  <c r="AC39" i="2"/>
  <c r="AD39" i="2" s="1"/>
  <c r="L54" i="2"/>
  <c r="AC18" i="2"/>
  <c r="AD18" i="2" s="1"/>
  <c r="W54" i="2"/>
  <c r="Y54" i="2"/>
  <c r="N54" i="2"/>
  <c r="AC33" i="2"/>
  <c r="AD33" i="2" s="1"/>
  <c r="V54" i="2"/>
  <c r="AC24" i="2"/>
  <c r="AD24" i="2" s="1"/>
  <c r="U54" i="2"/>
  <c r="AC51" i="2"/>
  <c r="AD51" i="2" s="1"/>
  <c r="X54" i="2"/>
  <c r="S54" i="2"/>
  <c r="AC27" i="2"/>
  <c r="AD27" i="2" s="1"/>
  <c r="AC42" i="2"/>
  <c r="AD42" i="2" s="1"/>
  <c r="R54" i="2"/>
  <c r="O54" i="2"/>
  <c r="M54" i="2"/>
  <c r="Z55" i="2"/>
  <c r="AC48" i="2"/>
  <c r="AD48" i="2" s="1"/>
  <c r="AC21" i="2"/>
  <c r="AD21" i="2" s="1"/>
  <c r="L57" i="2" l="1"/>
  <c r="M57" i="2" s="1"/>
  <c r="N57" i="2" s="1"/>
  <c r="O57" i="2" s="1"/>
  <c r="P57" i="2" s="1"/>
  <c r="Q57" i="2" s="1"/>
  <c r="R57" i="2" s="1"/>
  <c r="S57" i="2" s="1"/>
  <c r="T57" i="2" s="1"/>
  <c r="U57" i="2" s="1"/>
  <c r="V57" i="2" s="1"/>
  <c r="W57" i="2" s="1"/>
  <c r="X57" i="2" s="1"/>
  <c r="Y57" i="2" s="1"/>
  <c r="Z57" i="2" s="1"/>
  <c r="L56" i="2"/>
  <c r="M56" i="2" s="1"/>
  <c r="N56" i="2" s="1"/>
  <c r="O56" i="2" s="1"/>
  <c r="P56" i="2" s="1"/>
  <c r="Q56" i="2" s="1"/>
  <c r="R56" i="2" s="1"/>
  <c r="S56" i="2" s="1"/>
  <c r="T56" i="2" s="1"/>
  <c r="U56" i="2" s="1"/>
  <c r="V56" i="2" s="1"/>
  <c r="W56" i="2" s="1"/>
  <c r="X56" i="2" s="1"/>
  <c r="Y56" i="2" s="1"/>
  <c r="Z56" i="2" s="1"/>
  <c r="B54" i="2" l="1"/>
  <c r="C28" i="2" l="1"/>
  <c r="C22" i="2"/>
  <c r="C31" i="2"/>
  <c r="C37" i="2"/>
  <c r="C40" i="2"/>
  <c r="C16" i="2"/>
  <c r="C49" i="2"/>
  <c r="C19" i="2"/>
  <c r="C34" i="2"/>
  <c r="C25" i="2"/>
  <c r="C43" i="2"/>
  <c r="C46" i="2"/>
  <c r="D58" i="2" l="1"/>
  <c r="D60" i="2"/>
  <c r="E13" i="2" l="1"/>
  <c r="E58" i="2" l="1"/>
  <c r="E60" i="2"/>
</calcChain>
</file>

<file path=xl/sharedStrings.xml><?xml version="1.0" encoding="utf-8"?>
<sst xmlns="http://schemas.openxmlformats.org/spreadsheetml/2006/main" count="54" uniqueCount="19">
  <si>
    <t>ANEXO 03</t>
  </si>
  <si>
    <t>ITEM</t>
  </si>
  <si>
    <t>ATIVIDADE</t>
  </si>
  <si>
    <t>CUSTO DIRETO</t>
  </si>
  <si>
    <t>CUSTO COM BDI</t>
  </si>
  <si>
    <t>PARCELA DO ORÇAMENTO</t>
  </si>
  <si>
    <t>MÊS DE INÍCIO</t>
  </si>
  <si>
    <t>DURAÇÃO</t>
  </si>
  <si>
    <t>MÊS DE TÉRMINO</t>
  </si>
  <si>
    <t>OCULTAR</t>
  </si>
  <si>
    <t>Cronograma</t>
  </si>
  <si>
    <t>% mensal</t>
  </si>
  <si>
    <t>VISUAL</t>
  </si>
  <si>
    <t>Custo mensal</t>
  </si>
  <si>
    <t>Custo acumulado</t>
  </si>
  <si>
    <t>CUSTO TOTAL:</t>
  </si>
  <si>
    <t>% acumulada</t>
  </si>
  <si>
    <t>ANEXO 04</t>
  </si>
  <si>
    <t>MODELO DE CRONOGRAMA FÍSICO-FINANCEIRO NÃO DESONERADO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</si>
</sst>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&quot;Mês&quot;\ 0#"/>
    <numFmt numFmtId="166" formatCode="#,##0\ &quot;meses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b/>
      <sz val="12"/>
      <color theme="0"/>
      <name val="Calibri"/>
      <family val="2"/>
    </font>
    <font>
      <b/>
      <sz val="12"/>
      <color theme="2" tint="-0.499984740745262"/>
      <name val="Calibri"/>
      <family val="2"/>
    </font>
    <font>
      <i/>
      <sz val="10"/>
      <name val="Calibri"/>
      <family val="2"/>
    </font>
    <font>
      <i/>
      <sz val="11"/>
      <name val="Calibri"/>
      <family val="2"/>
    </font>
    <font>
      <b/>
      <i/>
      <sz val="11"/>
      <name val="Calibri"/>
      <family val="2"/>
    </font>
    <font>
      <sz val="12"/>
      <color theme="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01853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theme="2" tint="-0.24994659260841701"/>
      </left>
      <right/>
      <top style="thin">
        <color theme="2" tint="-0.24994659260841701"/>
      </top>
      <bottom/>
      <diagonal/>
    </border>
    <border>
      <left/>
      <right/>
      <top style="thin">
        <color theme="2" tint="-0.24994659260841701"/>
      </top>
      <bottom/>
      <diagonal/>
    </border>
    <border>
      <left/>
      <right style="thin">
        <color theme="2" tint="-0.24994659260841701"/>
      </right>
      <top style="thin">
        <color theme="2" tint="-0.24994659260841701"/>
      </top>
      <bottom/>
      <diagonal/>
    </border>
    <border>
      <left style="thin">
        <color theme="2" tint="-0.24994659260841701"/>
      </left>
      <right/>
      <top/>
      <bottom/>
      <diagonal/>
    </border>
    <border>
      <left/>
      <right style="thin">
        <color theme="2" tint="-0.24994659260841701"/>
      </right>
      <top/>
      <bottom/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106">
    <xf numFmtId="0" fontId="0" fillId="0" borderId="0" xfId="0"/>
    <xf numFmtId="0" fontId="3" fillId="0" borderId="0" xfId="2" applyFont="1" applyAlignment="1">
      <alignment horizontal="center" vertical="center"/>
    </xf>
    <xf numFmtId="0" fontId="3" fillId="0" borderId="0" xfId="2" applyFont="1" applyAlignment="1">
      <alignment wrapText="1"/>
    </xf>
    <xf numFmtId="164" fontId="3" fillId="0" borderId="0" xfId="2" applyNumberFormat="1" applyFont="1" applyAlignment="1">
      <alignment horizontal="center" wrapText="1"/>
    </xf>
    <xf numFmtId="10" fontId="3" fillId="0" borderId="0" xfId="1" applyNumberFormat="1" applyFont="1" applyFill="1" applyBorder="1" applyAlignment="1">
      <alignment horizontal="center" wrapText="1"/>
    </xf>
    <xf numFmtId="164" fontId="3" fillId="0" borderId="0" xfId="2" applyNumberFormat="1" applyFont="1" applyAlignment="1">
      <alignment horizont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vertical="center"/>
    </xf>
    <xf numFmtId="0" fontId="3" fillId="0" borderId="0" xfId="2" applyFont="1"/>
    <xf numFmtId="0" fontId="5" fillId="0" borderId="0" xfId="2" applyFont="1" applyAlignment="1">
      <alignment horizontal="center"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vertical="center"/>
    </xf>
    <xf numFmtId="0" fontId="5" fillId="0" borderId="0" xfId="2" applyFont="1"/>
    <xf numFmtId="0" fontId="3" fillId="0" borderId="0" xfId="2" applyFont="1" applyAlignment="1">
      <alignment horizontal="left" wrapText="1"/>
    </xf>
    <xf numFmtId="0" fontId="4" fillId="0" borderId="0" xfId="2" applyFont="1" applyAlignment="1">
      <alignment horizontal="left" wrapText="1"/>
    </xf>
    <xf numFmtId="164" fontId="3" fillId="0" borderId="0" xfId="2" applyNumberFormat="1" applyFont="1" applyAlignment="1" applyProtection="1">
      <alignment horizontal="center" vertical="top"/>
      <protection locked="0"/>
    </xf>
    <xf numFmtId="0" fontId="4" fillId="0" borderId="0" xfId="2" applyFont="1" applyAlignment="1">
      <alignment horizontal="center" wrapText="1"/>
    </xf>
    <xf numFmtId="164" fontId="3" fillId="5" borderId="1" xfId="2" applyNumberFormat="1" applyFont="1" applyFill="1" applyBorder="1" applyAlignment="1">
      <alignment horizontal="center" vertical="center"/>
    </xf>
    <xf numFmtId="164" fontId="3" fillId="6" borderId="4" xfId="2" applyNumberFormat="1" applyFont="1" applyFill="1" applyBorder="1" applyAlignment="1">
      <alignment horizontal="center" vertical="center"/>
    </xf>
    <xf numFmtId="165" fontId="4" fillId="6" borderId="0" xfId="2" applyNumberFormat="1" applyFont="1" applyFill="1" applyAlignment="1">
      <alignment horizontal="center" vertical="center" wrapText="1"/>
    </xf>
    <xf numFmtId="0" fontId="4" fillId="0" borderId="1" xfId="2" quotePrefix="1" applyFont="1" applyBorder="1" applyAlignment="1">
      <alignment horizontal="center" vertical="center"/>
    </xf>
    <xf numFmtId="164" fontId="4" fillId="0" borderId="2" xfId="2" applyNumberFormat="1" applyFont="1" applyBorder="1" applyAlignment="1">
      <alignment horizontal="center" vertical="center" wrapText="1"/>
    </xf>
    <xf numFmtId="164" fontId="4" fillId="7" borderId="2" xfId="2" applyNumberFormat="1" applyFont="1" applyFill="1" applyBorder="1" applyAlignment="1">
      <alignment horizontal="center" vertical="center" wrapText="1"/>
    </xf>
    <xf numFmtId="10" fontId="4" fillId="0" borderId="2" xfId="1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 wrapText="1"/>
    </xf>
    <xf numFmtId="166" fontId="4" fillId="0" borderId="2" xfId="2" applyNumberFormat="1" applyFont="1" applyBorder="1" applyAlignment="1">
      <alignment horizontal="center" vertical="center" wrapText="1"/>
    </xf>
    <xf numFmtId="165" fontId="4" fillId="0" borderId="3" xfId="2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/>
    </xf>
    <xf numFmtId="165" fontId="3" fillId="0" borderId="1" xfId="2" applyNumberFormat="1" applyFont="1" applyBorder="1" applyAlignment="1">
      <alignment horizontal="center" vertical="center"/>
    </xf>
    <xf numFmtId="10" fontId="3" fillId="0" borderId="2" xfId="3" applyNumberFormat="1" applyFont="1" applyFill="1" applyBorder="1" applyAlignment="1">
      <alignment horizontal="center" wrapText="1"/>
    </xf>
    <xf numFmtId="4" fontId="4" fillId="0" borderId="0" xfId="2" applyNumberFormat="1" applyFont="1" applyAlignment="1">
      <alignment horizontal="center" vertical="top" wrapText="1"/>
    </xf>
    <xf numFmtId="10" fontId="4" fillId="0" borderId="0" xfId="2" applyNumberFormat="1" applyFont="1" applyAlignment="1">
      <alignment horizontal="right" vertical="center"/>
    </xf>
    <xf numFmtId="0" fontId="4" fillId="0" borderId="4" xfId="2" applyFont="1" applyBorder="1" applyAlignment="1">
      <alignment horizontal="center" vertical="center"/>
    </xf>
    <xf numFmtId="164" fontId="4" fillId="0" borderId="0" xfId="2" applyNumberFormat="1" applyFont="1" applyAlignment="1">
      <alignment horizontal="center" vertical="center" wrapText="1"/>
    </xf>
    <xf numFmtId="164" fontId="4" fillId="7" borderId="0" xfId="2" applyNumberFormat="1" applyFont="1" applyFill="1" applyAlignment="1">
      <alignment horizontal="center" vertical="center" wrapText="1"/>
    </xf>
    <xf numFmtId="10" fontId="4" fillId="0" borderId="0" xfId="1" applyNumberFormat="1" applyFont="1" applyFill="1" applyBorder="1" applyAlignment="1">
      <alignment horizontal="center" vertical="center" wrapText="1"/>
    </xf>
    <xf numFmtId="164" fontId="4" fillId="0" borderId="5" xfId="2" applyNumberFormat="1" applyFont="1" applyBorder="1" applyAlignment="1">
      <alignment horizontal="center" vertical="center" wrapText="1"/>
    </xf>
    <xf numFmtId="164" fontId="3" fillId="0" borderId="0" xfId="2" applyNumberFormat="1" applyFont="1" applyAlignment="1">
      <alignment horizontal="center" vertical="center"/>
    </xf>
    <xf numFmtId="164" fontId="3" fillId="0" borderId="4" xfId="2" applyNumberFormat="1" applyFont="1" applyBorder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4" fillId="0" borderId="6" xfId="2" applyFont="1" applyBorder="1" applyAlignment="1">
      <alignment horizontal="center" vertical="center"/>
    </xf>
    <xf numFmtId="164" fontId="4" fillId="0" borderId="7" xfId="2" applyNumberFormat="1" applyFont="1" applyBorder="1" applyAlignment="1">
      <alignment horizontal="center" vertical="center" wrapText="1"/>
    </xf>
    <xf numFmtId="164" fontId="4" fillId="7" borderId="7" xfId="2" applyNumberFormat="1" applyFont="1" applyFill="1" applyBorder="1" applyAlignment="1">
      <alignment horizontal="center" vertical="center" wrapText="1"/>
    </xf>
    <xf numFmtId="10" fontId="4" fillId="0" borderId="7" xfId="1" applyNumberFormat="1" applyFont="1" applyFill="1" applyBorder="1" applyAlignment="1">
      <alignment horizontal="center" vertical="center" wrapText="1"/>
    </xf>
    <xf numFmtId="164" fontId="4" fillId="0" borderId="8" xfId="2" applyNumberFormat="1" applyFont="1" applyBorder="1" applyAlignment="1">
      <alignment horizontal="center" vertical="center" wrapText="1"/>
    </xf>
    <xf numFmtId="164" fontId="3" fillId="0" borderId="7" xfId="2" applyNumberFormat="1" applyFont="1" applyBorder="1" applyAlignment="1">
      <alignment horizontal="center" vertical="center"/>
    </xf>
    <xf numFmtId="164" fontId="3" fillId="0" borderId="6" xfId="2" applyNumberFormat="1" applyFont="1" applyBorder="1" applyAlignment="1">
      <alignment horizontal="center" vertical="center"/>
    </xf>
    <xf numFmtId="4" fontId="4" fillId="0" borderId="7" xfId="2" applyNumberFormat="1" applyFont="1" applyBorder="1" applyAlignment="1">
      <alignment horizontal="center" vertical="top" wrapText="1"/>
    </xf>
    <xf numFmtId="4" fontId="4" fillId="0" borderId="0" xfId="2" applyNumberFormat="1" applyFont="1" applyAlignment="1">
      <alignment horizontal="right" vertical="center"/>
    </xf>
    <xf numFmtId="165" fontId="4" fillId="5" borderId="5" xfId="2" applyNumberFormat="1" applyFont="1" applyFill="1" applyBorder="1" applyAlignment="1">
      <alignment horizontal="center" vertical="center" wrapText="1"/>
    </xf>
    <xf numFmtId="10" fontId="3" fillId="0" borderId="0" xfId="1" applyNumberFormat="1" applyFont="1" applyFill="1" applyAlignment="1">
      <alignment horizontal="center" wrapText="1"/>
    </xf>
    <xf numFmtId="0" fontId="4" fillId="0" borderId="9" xfId="2" applyFont="1" applyBorder="1" applyAlignment="1">
      <alignment horizontal="left"/>
    </xf>
    <xf numFmtId="10" fontId="3" fillId="0" borderId="9" xfId="1" applyNumberFormat="1" applyFont="1" applyFill="1" applyBorder="1" applyAlignment="1">
      <alignment horizontal="left" vertical="center"/>
    </xf>
    <xf numFmtId="0" fontId="3" fillId="0" borderId="9" xfId="2" applyFont="1" applyBorder="1" applyAlignment="1">
      <alignment horizontal="left" vertical="center"/>
    </xf>
    <xf numFmtId="0" fontId="4" fillId="6" borderId="9" xfId="2" applyFont="1" applyFill="1" applyBorder="1" applyAlignment="1">
      <alignment horizontal="left" indent="1"/>
    </xf>
    <xf numFmtId="0" fontId="4" fillId="6" borderId="9" xfId="2" applyFont="1" applyFill="1" applyBorder="1" applyAlignment="1">
      <alignment horizontal="left"/>
    </xf>
    <xf numFmtId="4" fontId="4" fillId="6" borderId="9" xfId="2" applyNumberFormat="1" applyFont="1" applyFill="1" applyBorder="1" applyAlignment="1">
      <alignment horizontal="center" wrapText="1"/>
    </xf>
    <xf numFmtId="0" fontId="4" fillId="0" borderId="0" xfId="2" applyFont="1" applyAlignment="1">
      <alignment horizontal="left" vertical="top"/>
    </xf>
    <xf numFmtId="10" fontId="3" fillId="0" borderId="0" xfId="1" applyNumberFormat="1" applyFont="1" applyFill="1" applyBorder="1" applyAlignment="1">
      <alignment horizontal="left" vertical="center"/>
    </xf>
    <xf numFmtId="0" fontId="3" fillId="0" borderId="0" xfId="2" applyFont="1" applyAlignment="1">
      <alignment horizontal="left" vertical="center"/>
    </xf>
    <xf numFmtId="0" fontId="8" fillId="6" borderId="0" xfId="2" applyFont="1" applyFill="1" applyAlignment="1">
      <alignment horizontal="left" vertical="top" indent="1"/>
    </xf>
    <xf numFmtId="0" fontId="8" fillId="6" borderId="0" xfId="2" applyFont="1" applyFill="1" applyAlignment="1">
      <alignment horizontal="left" vertical="top"/>
    </xf>
    <xf numFmtId="10" fontId="8" fillId="6" borderId="0" xfId="1" applyNumberFormat="1" applyFont="1" applyFill="1" applyBorder="1" applyAlignment="1">
      <alignment horizontal="center" vertical="top" wrapText="1"/>
    </xf>
    <xf numFmtId="0" fontId="9" fillId="0" borderId="0" xfId="2" applyFont="1" applyAlignment="1">
      <alignment horizontal="left"/>
    </xf>
    <xf numFmtId="10" fontId="10" fillId="0" borderId="0" xfId="1" applyNumberFormat="1" applyFont="1" applyFill="1" applyBorder="1" applyAlignment="1">
      <alignment horizontal="left" vertical="center"/>
    </xf>
    <xf numFmtId="0" fontId="10" fillId="0" borderId="0" xfId="2" applyFont="1" applyAlignment="1">
      <alignment horizontal="left" vertical="center"/>
    </xf>
    <xf numFmtId="0" fontId="4" fillId="6" borderId="0" xfId="2" applyFont="1" applyFill="1" applyAlignment="1">
      <alignment horizontal="left" indent="1"/>
    </xf>
    <xf numFmtId="0" fontId="11" fillId="6" borderId="0" xfId="2" applyFont="1" applyFill="1" applyAlignment="1">
      <alignment horizontal="left"/>
    </xf>
    <xf numFmtId="4" fontId="4" fillId="6" borderId="0" xfId="2" applyNumberFormat="1" applyFont="1" applyFill="1" applyAlignment="1">
      <alignment horizontal="center" wrapText="1"/>
    </xf>
    <xf numFmtId="164" fontId="7" fillId="3" borderId="10" xfId="2" applyNumberFormat="1" applyFont="1" applyFill="1" applyBorder="1" applyAlignment="1" applyProtection="1">
      <alignment horizontal="center" vertical="top"/>
      <protection locked="0"/>
    </xf>
    <xf numFmtId="164" fontId="7" fillId="4" borderId="10" xfId="2" applyNumberFormat="1" applyFont="1" applyFill="1" applyBorder="1" applyAlignment="1" applyProtection="1">
      <alignment horizontal="center" vertical="top"/>
      <protection locked="0"/>
    </xf>
    <xf numFmtId="0" fontId="3" fillId="0" borderId="10" xfId="2" applyFont="1" applyBorder="1" applyAlignment="1">
      <alignment horizontal="left" wrapText="1"/>
    </xf>
    <xf numFmtId="0" fontId="8" fillId="6" borderId="10" xfId="2" applyFont="1" applyFill="1" applyBorder="1" applyAlignment="1">
      <alignment horizontal="left" vertical="top" indent="1"/>
    </xf>
    <xf numFmtId="0" fontId="8" fillId="6" borderId="10" xfId="2" applyFont="1" applyFill="1" applyBorder="1" applyAlignment="1">
      <alignment horizontal="left" vertical="top" wrapText="1"/>
    </xf>
    <xf numFmtId="0" fontId="8" fillId="6" borderId="10" xfId="2" applyFont="1" applyFill="1" applyBorder="1" applyAlignment="1">
      <alignment horizontal="left" vertical="top"/>
    </xf>
    <xf numFmtId="10" fontId="8" fillId="6" borderId="10" xfId="1" applyNumberFormat="1" applyFont="1" applyFill="1" applyBorder="1" applyAlignment="1">
      <alignment horizontal="center" vertical="top" wrapText="1"/>
    </xf>
    <xf numFmtId="164" fontId="12" fillId="0" borderId="0" xfId="2" applyNumberFormat="1" applyFont="1" applyAlignment="1">
      <alignment horizontal="center" wrapText="1"/>
    </xf>
    <xf numFmtId="10" fontId="12" fillId="0" borderId="0" xfId="1" applyNumberFormat="1" applyFont="1" applyFill="1" applyAlignment="1">
      <alignment horizontal="center" wrapText="1"/>
    </xf>
    <xf numFmtId="0" fontId="4" fillId="0" borderId="0" xfId="2" applyFont="1" applyAlignment="1" applyProtection="1">
      <alignment horizontal="center" vertical="center" wrapText="1"/>
      <protection locked="0"/>
    </xf>
    <xf numFmtId="49" fontId="6" fillId="2" borderId="0" xfId="2" quotePrefix="1" applyNumberFormat="1" applyFont="1" applyFill="1" applyAlignment="1" applyProtection="1">
      <alignment horizontal="center" vertical="top"/>
      <protection locked="0"/>
    </xf>
    <xf numFmtId="0" fontId="7" fillId="3" borderId="1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/>
    </xf>
    <xf numFmtId="49" fontId="7" fillId="3" borderId="2" xfId="2" applyNumberFormat="1" applyFont="1" applyFill="1" applyBorder="1" applyAlignment="1">
      <alignment horizontal="left" vertical="center" wrapText="1" indent="1"/>
    </xf>
    <xf numFmtId="49" fontId="7" fillId="3" borderId="0" xfId="2" applyNumberFormat="1" applyFont="1" applyFill="1" applyAlignment="1">
      <alignment horizontal="left" vertical="center" wrapText="1" indent="1"/>
    </xf>
    <xf numFmtId="164" fontId="7" fillId="3" borderId="2" xfId="2" applyNumberFormat="1" applyFont="1" applyFill="1" applyBorder="1" applyAlignment="1">
      <alignment horizontal="center" vertical="center" wrapText="1"/>
    </xf>
    <xf numFmtId="164" fontId="7" fillId="3" borderId="0" xfId="2" applyNumberFormat="1" applyFont="1" applyFill="1" applyAlignment="1">
      <alignment horizontal="center" vertical="center" wrapText="1"/>
    </xf>
    <xf numFmtId="164" fontId="7" fillId="4" borderId="2" xfId="2" applyNumberFormat="1" applyFont="1" applyFill="1" applyBorder="1" applyAlignment="1">
      <alignment horizontal="center" vertical="center" wrapText="1"/>
    </xf>
    <xf numFmtId="164" fontId="7" fillId="4" borderId="0" xfId="2" applyNumberFormat="1" applyFont="1" applyFill="1" applyAlignment="1">
      <alignment horizontal="center" vertical="center" wrapText="1"/>
    </xf>
    <xf numFmtId="10" fontId="7" fillId="3" borderId="2" xfId="1" applyNumberFormat="1" applyFont="1" applyFill="1" applyBorder="1" applyAlignment="1">
      <alignment horizontal="center" vertical="center" wrapText="1"/>
    </xf>
    <xf numFmtId="10" fontId="7" fillId="3" borderId="0" xfId="1" applyNumberFormat="1" applyFont="1" applyFill="1" applyBorder="1" applyAlignment="1">
      <alignment horizontal="center" vertical="center" wrapText="1"/>
    </xf>
    <xf numFmtId="40" fontId="4" fillId="0" borderId="2" xfId="2" applyNumberFormat="1" applyFont="1" applyBorder="1" applyAlignment="1">
      <alignment horizontal="left" vertical="top" wrapText="1" indent="1"/>
    </xf>
    <xf numFmtId="40" fontId="4" fillId="0" borderId="0" xfId="2" applyNumberFormat="1" applyFont="1" applyAlignment="1">
      <alignment horizontal="left" vertical="top" wrapText="1" indent="1"/>
    </xf>
    <xf numFmtId="40" fontId="4" fillId="0" borderId="7" xfId="2" applyNumberFormat="1" applyFont="1" applyBorder="1" applyAlignment="1">
      <alignment horizontal="left" vertical="top" wrapText="1" indent="1"/>
    </xf>
    <xf numFmtId="164" fontId="7" fillId="3" borderId="3" xfId="2" applyNumberFormat="1" applyFont="1" applyFill="1" applyBorder="1" applyAlignment="1">
      <alignment horizontal="center" vertical="center" wrapText="1"/>
    </xf>
    <xf numFmtId="164" fontId="7" fillId="3" borderId="5" xfId="2" applyNumberFormat="1" applyFont="1" applyFill="1" applyBorder="1" applyAlignment="1">
      <alignment horizontal="center" vertical="center" wrapText="1"/>
    </xf>
    <xf numFmtId="164" fontId="3" fillId="0" borderId="2" xfId="2" applyNumberFormat="1" applyFont="1" applyBorder="1" applyAlignment="1">
      <alignment horizontal="center" vertical="center"/>
    </xf>
    <xf numFmtId="164" fontId="3" fillId="0" borderId="0" xfId="2" applyNumberFormat="1" applyFont="1" applyAlignment="1">
      <alignment horizontal="center" vertical="center"/>
    </xf>
    <xf numFmtId="49" fontId="4" fillId="5" borderId="2" xfId="2" applyNumberFormat="1" applyFont="1" applyFill="1" applyBorder="1" applyAlignment="1">
      <alignment horizontal="left" vertical="center"/>
    </xf>
    <xf numFmtId="49" fontId="4" fillId="5" borderId="3" xfId="2" applyNumberFormat="1" applyFont="1" applyFill="1" applyBorder="1" applyAlignment="1">
      <alignment horizontal="left" vertical="center"/>
    </xf>
    <xf numFmtId="165" fontId="4" fillId="5" borderId="5" xfId="2" applyNumberFormat="1" applyFont="1" applyFill="1" applyBorder="1" applyAlignment="1">
      <alignment horizontal="center" vertical="center" wrapText="1"/>
    </xf>
    <xf numFmtId="49" fontId="7" fillId="3" borderId="10" xfId="2" applyNumberFormat="1" applyFont="1" applyFill="1" applyBorder="1" applyAlignment="1" applyProtection="1">
      <alignment horizontal="left" vertical="top"/>
      <protection locked="0"/>
    </xf>
    <xf numFmtId="0" fontId="3" fillId="5" borderId="6" xfId="2" applyFont="1" applyFill="1" applyBorder="1" applyAlignment="1">
      <alignment horizontal="center" vertical="center"/>
    </xf>
    <xf numFmtId="0" fontId="3" fillId="5" borderId="7" xfId="2" applyFont="1" applyFill="1" applyBorder="1" applyAlignment="1">
      <alignment horizontal="center" vertical="center"/>
    </xf>
    <xf numFmtId="0" fontId="3" fillId="5" borderId="8" xfId="2" applyFont="1" applyFill="1" applyBorder="1" applyAlignment="1">
      <alignment horizontal="center" vertical="center"/>
    </xf>
    <xf numFmtId="0" fontId="4" fillId="0" borderId="9" xfId="2" applyFont="1" applyBorder="1" applyAlignment="1">
      <alignment horizontal="left"/>
    </xf>
    <xf numFmtId="0" fontId="4" fillId="0" borderId="0" xfId="2" applyFont="1" applyAlignment="1">
      <alignment horizontal="left" vertical="top"/>
    </xf>
  </cellXfs>
  <cellStyles count="4">
    <cellStyle name="Normal" xfId="0" builtinId="0"/>
    <cellStyle name="Normal 11" xfId="2" xr:uid="{998CB4E1-871B-4CC0-AB3E-219161091649}"/>
    <cellStyle name="Porcentagem" xfId="1" builtinId="5"/>
    <cellStyle name="Porcentagem 10" xfId="3" xr:uid="{37A543F6-FA87-40E4-BFA6-223740FD69C8}"/>
  </cellStyles>
  <dxfs count="156"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-0.24994659260841701"/>
      </font>
      <fill>
        <patternFill>
          <bgColor theme="4" tint="-0.24994659260841701"/>
        </patternFill>
      </fill>
    </dxf>
    <dxf>
      <font>
        <color theme="0"/>
      </font>
      <fill>
        <patternFill>
          <fgColor theme="0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725006</xdr:colOff>
      <xdr:row>0</xdr:row>
      <xdr:rowOff>66192</xdr:rowOff>
    </xdr:from>
    <xdr:ext cx="4707437" cy="1666517"/>
    <xdr:pic>
      <xdr:nvPicPr>
        <xdr:cNvPr id="2" name="Imagem 1">
          <a:extLst>
            <a:ext uri="{FF2B5EF4-FFF2-40B4-BE49-F238E27FC236}">
              <a16:creationId xmlns:a16="http://schemas.microsoft.com/office/drawing/2014/main" id="{292296AA-C202-4C25-B309-B4EFAB4CCD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92931" y="66192"/>
          <a:ext cx="4707437" cy="1666517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tonsl\Desktop\Delton\GPG173_Rua%20Jo&#227;o%20Caetano%20Bairro%20Caxamb&#250;\GPG173_Planilha%20Or&#231;ament&#225;ria%20REV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ES DO BDI"/>
      <sheetName val="Composição do BDI - 20,46%"/>
      <sheetName val="Composição do BDI - 22,47%"/>
      <sheetName val="Composição do BDI - 26,56%"/>
      <sheetName val="Composição do BDI - 28,67%"/>
      <sheetName val="CRONOGRAMA ONERADO"/>
      <sheetName val="CRONOGRAMA DESONERADO"/>
      <sheetName val="PLANILHA ORÇ."/>
      <sheetName val="MEMÓRIA DE CÁLCULO"/>
      <sheetName val="PERGOLADO"/>
      <sheetName val="EMOP0823"/>
      <sheetName val="COMPOSIÇÕES"/>
      <sheetName val="PADRÃO - TABELAS DE CUSTOS  (3)"/>
      <sheetName val="PADRÃO - TABELAS DE CUSTOS"/>
      <sheetName val="SUBCONTRATAÇÃO"/>
      <sheetName val="PADRÃO - TABELAS DE CUSTOS (2)"/>
      <sheetName val="CURVA ABC - ONERADA"/>
      <sheetName val="CURVA ABC - DESONERADA"/>
      <sheetName val="DMT"/>
      <sheetName val="AÇO PAINEL"/>
      <sheetName val="ÍNDICE DE REAJUSTAMENTO"/>
      <sheetName val="DESONERAÇÃO DE ITENS - SICRO"/>
      <sheetName val="BDI - 3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3">
          <cell r="E13" t="str">
            <v>PROJETO EXECUTIVO E OBRAS DE REQUALIFICAÇÃO URBANA E DRENAGEM NA RUA JOÃO CAETANO, Nº 255 – BAIRRO CAXAMBU – PETRÓPOLIS</v>
          </cell>
        </row>
        <row r="14">
          <cell r="E14" t="str">
            <v>ANEXO 05</v>
          </cell>
        </row>
        <row r="15">
          <cell r="E15" t="str">
            <v>PLANILHA ORÇAMENTÁRIA</v>
          </cell>
        </row>
        <row r="17">
          <cell r="E17" t="str">
            <v>TIPO DE OBRA:</v>
          </cell>
          <cell r="F17" t="str">
            <v>REDES DE ABASTECIMENTO DA ÁGUA, COLETA DE ESGOTO E CONSTRUÇÕES CORRELATAS</v>
          </cell>
          <cell r="N17">
            <v>0.20457318425281179</v>
          </cell>
        </row>
        <row r="18">
          <cell r="F18" t="str">
            <v>3.</v>
          </cell>
        </row>
        <row r="20">
          <cell r="N20">
            <v>16708087.099999996</v>
          </cell>
        </row>
        <row r="21">
          <cell r="E21" t="str">
            <v>CUSTO DE ADMINISTRAÇÃO LOCAL ACIMA DO LIMITE ESTABELECIDO</v>
          </cell>
        </row>
        <row r="22">
          <cell r="E22" t="str">
            <v>REPETIÇÃO DE ITEM. VERIFICAR NUMERAÇÃO NA MEMÓRIA DE CÁLCULO</v>
          </cell>
          <cell r="N22">
            <v>20126113.680820324</v>
          </cell>
        </row>
        <row r="24">
          <cell r="E24" t="str">
            <v>ITEM</v>
          </cell>
          <cell r="F24" t="str">
            <v>DESCRIÇÃO</v>
          </cell>
        </row>
        <row r="25">
          <cell r="E25" t="str">
            <v>01</v>
          </cell>
          <cell r="F25" t="str">
            <v>SERVIÇOS TÉCNICOS E PROJETOS</v>
          </cell>
        </row>
        <row r="26">
          <cell r="E26" t="str">
            <v>01.01</v>
          </cell>
          <cell r="F26" t="str">
            <v>INVESTIGAÇÃO GEOLÓGICA</v>
          </cell>
        </row>
        <row r="27">
          <cell r="E27" t="str">
            <v>01.01.01</v>
          </cell>
          <cell r="F27" t="str">
            <v>SONDAGEM A PERCUSSAO,EM TERRENO COMUM,COM ENSAIO DE PENETRACAO,DIAMETRO 3",INCLUSIVE DESLOCAMENTO DENTRO DO CANTEIRO E INSTALACAO DA SONDA EM CADA FURO</v>
          </cell>
        </row>
        <row r="28">
          <cell r="E28" t="str">
            <v>01.01.02</v>
          </cell>
          <cell r="F28" t="str">
            <v>SONDAGEM ROTATIVA COM COROA DE DIAMANTE,EM ALTERACAO DE ROCHA,DIAMETRO NWG(75MM),INCLUSIVE DESLOCAMENTO DENTRO DO CANTEIRO E INSTALACAO DA SONDA EM CADA FURO</v>
          </cell>
        </row>
        <row r="29">
          <cell r="E29" t="str">
            <v>01.01.03</v>
          </cell>
          <cell r="F29" t="str">
            <v>SONDAGEM ROTATIVA COM COROA DE DIAMANTE,EM ROCHA SA,DIAMETRONWG(75MM),INCLUSIVE DESLOCAMENTO DENTRO DO CANTEIRO E INSTALACAO DA SONDA EM CADA FURO</v>
          </cell>
        </row>
        <row r="30">
          <cell r="E30" t="str">
            <v>01.01.04</v>
          </cell>
          <cell r="F30" t="str">
            <v>MOBILIZACAO E DESMOBILIZACAO DE EQUIPAMENTO E EQUIPE DE SONDAGEM E PERFURACAO A PERCUSSAO,COM TRANSPORTE DE 51 A 100KM</v>
          </cell>
        </row>
        <row r="31">
          <cell r="E31" t="str">
            <v>01.01.05</v>
          </cell>
          <cell r="F31" t="str">
            <v>MOBILIZACAO E DESMOBILIZACAO DE EQUIPAMENTO E EQUIPE DE SONDAGEM E PERFURACAO ROTATIVA,COM TRANSPORTE DE 51 A 100KM</v>
          </cell>
        </row>
        <row r="32">
          <cell r="E32" t="str">
            <v>01.02</v>
          </cell>
          <cell r="F32" t="str">
            <v>SERVIÇOS DE TOPOGRAFIA</v>
          </cell>
        </row>
        <row r="33">
          <cell r="E33" t="str">
            <v>01.02.01</v>
          </cell>
          <cell r="F33" t="str">
            <v>MOBILIZACAO E DESMOBILIZACAO DE EQUIPE E EQUIPAMENTO DE TOPOGRAFIA COM DESLOCAMENTO SUPERIOR A 20KM,MEDIDO POR KM EXCEDENTE,A PARTIR DA CIDADE DO RIO DE JANEIRO (KM 0 DA AV.BRASIL)</v>
          </cell>
        </row>
        <row r="34">
          <cell r="E34" t="str">
            <v>01.02.02</v>
          </cell>
          <cell r="F34" t="str">
            <v>LEVANTAMENTO PLANIALTIMETRICO CADASTRAL DE AREA URBANA OU SUBURBANA,DESTINADA A REGULARIZACAO FUNDIARIA,PROJETOS VIARIOSE DE INFRAESTRUTURA,URBANIZAZAO E ASSEMELHADOS,UTILIZANDO POLIGONAL III PAC,DESENHO NA ESCALA DE 1:250 A 1:100 EM AREASMEDIANAMENTE OCUPADAS(ATE 50% DAS QUADRAS),EM AREAS ACIMA DE10000M2</v>
          </cell>
        </row>
        <row r="35">
          <cell r="E35" t="str">
            <v>01.03</v>
          </cell>
          <cell r="F35" t="str">
            <v>DETALHAMENTO E ADEQUAÇÃO DE PROJETO</v>
          </cell>
        </row>
        <row r="36">
          <cell r="E36" t="str">
            <v>01.03.01</v>
          </cell>
          <cell r="F36" t="str">
            <v>DETALHAMENTO E ADEQUAÇÃO DE PROJETO</v>
          </cell>
        </row>
        <row r="37">
          <cell r="E37" t="str">
            <v>01.04</v>
          </cell>
          <cell r="F37" t="str">
            <v>RELATÓRIOS TÉCNICOS, LAUDOS E VISTORIAS</v>
          </cell>
        </row>
        <row r="38">
          <cell r="E38" t="str">
            <v>01.04.01</v>
          </cell>
          <cell r="F38" t="str">
            <v>SERVICOS DE INVENTARIO, METODOLOGIA DE CADASTRO E AVALIACAO DA ARBORIZACAO PUBLICA.</v>
          </cell>
        </row>
        <row r="39">
          <cell r="E39" t="str">
            <v>01.04.02</v>
          </cell>
          <cell r="F39" t="str">
            <v>VISTORIA CAUTELAR DE IMÓVEIS, INCLUSIVE RELATÓRIO NOS PADRÕES DO CONTRATANTE, PARA IMÓVEIS DE ATÉ 100 M2</v>
          </cell>
        </row>
        <row r="40">
          <cell r="E40" t="str">
            <v>01.04.03</v>
          </cell>
          <cell r="F40" t="str">
            <v>LAUDO DE CARACTERIZAÇÃO DE VEGETAÇÃO</v>
          </cell>
        </row>
        <row r="41">
          <cell r="E41" t="str">
            <v>01.04.04</v>
          </cell>
          <cell r="F41" t="str">
            <v>LEVANTAMENTO FOTOGRAFICO DE ASPECTO DE AREA URBANA,COM IMPRESSAO COLORIDA</v>
          </cell>
        </row>
        <row r="42">
          <cell r="E42" t="str">
            <v>01.04.05</v>
          </cell>
          <cell r="F42" t="str">
            <v>PLANO DE GERENCIAMENTO DE RESÍDUOS DE CONSTRUÇÃO CIVIL (PGRCC) , CONFORME RESOLUÇÃO CONAMA Nº 307/2002</v>
          </cell>
        </row>
        <row r="43">
          <cell r="E43" t="str">
            <v>01.04.06</v>
          </cell>
          <cell r="F43" t="str">
            <v>RELATÓRIO DE IMPLANTAÇÃO E ACOPANHAMENTO (RIA) DO PGRCC, INCLUINDO A APRESENTAÇÃO DOS COMPROVANTES DE TRANSPORTE E DESTINAÇÃO FINAL DO RCC, LISA DE TREINAMENTOS DOS FUNCIONÁRIOS, REGISTRO FOTOGRÁFICP DOS LOCAIS DE ACONDICIONAMENTO E TREINAMENTO COM FOTOS (10X15)CM ACOMPANHADAS DE LEGENDAS E INDICAÇÃO DA LOCALIÇÃO, CONFORME PADRÃO DO CONTRATANTE.</v>
          </cell>
        </row>
        <row r="44">
          <cell r="E44" t="str">
            <v>02</v>
          </cell>
          <cell r="F44" t="str">
            <v>ADMINISTRAÇÃO LOCAL</v>
          </cell>
        </row>
        <row r="45">
          <cell r="E45" t="str">
            <v>02.01</v>
          </cell>
          <cell r="F45" t="str">
            <v>EQUIPE DE ENGENHARIA</v>
          </cell>
        </row>
        <row r="46">
          <cell r="E46" t="str">
            <v>02.01.01</v>
          </cell>
          <cell r="F46" t="str">
            <v>MAO-DE-OBRA DE ENGENHEIRO OU ARQUITETO COORDENADOR GERAL DEPROJETOS OU SUPERVISOR DE OBRAS,INCLUSIVE ENCARGOS SOCIAIS</v>
          </cell>
        </row>
        <row r="47">
          <cell r="E47" t="str">
            <v>02.01.02</v>
          </cell>
          <cell r="F47" t="str">
            <v>MAO DE OBRA DE ENGENHEIRO OU ARQUITETO PLENO,INCLUSIVE ENCARGOS SOCIAIS</v>
          </cell>
        </row>
        <row r="48">
          <cell r="E48" t="str">
            <v>02.01.03</v>
          </cell>
          <cell r="F48" t="str">
            <v>MAO-DE-OBRA DE AUXILIAR TECNICO,INCLUSIVE ENCARGOS SOCIAIS</v>
          </cell>
        </row>
        <row r="49">
          <cell r="E49" t="str">
            <v>02.01.04</v>
          </cell>
          <cell r="F49" t="str">
            <v>VEICULO DE PASSEIO,5 PASSAGEIROS,MOTOR BICOMBUSTIVEL (GASOLINA E ALCOOL) DE 1,0 LITRO,EXCLUSIVE MOTORISTA</v>
          </cell>
        </row>
        <row r="50">
          <cell r="E50" t="str">
            <v>02.02</v>
          </cell>
          <cell r="F50" t="str">
            <v>EQUIPE DE CAMPO</v>
          </cell>
        </row>
        <row r="51">
          <cell r="E51" t="str">
            <v>02.02.01</v>
          </cell>
          <cell r="F51" t="str">
            <v>MAO-DE-OBRA DE ENCARREGADO DE OBRA,INCLUSIVE ENCARGOS SOCIAIS</v>
          </cell>
        </row>
        <row r="52">
          <cell r="E52" t="str">
            <v>02.03</v>
          </cell>
          <cell r="F52" t="str">
            <v>EQUIPE ADMINISTRATIVA</v>
          </cell>
        </row>
        <row r="53">
          <cell r="E53" t="str">
            <v>02.03.01</v>
          </cell>
          <cell r="F53" t="str">
            <v>MAO-DE-OBRA DE ALMOXARIFE,INCLUSIVE ENCARGOS SOCIAIS</v>
          </cell>
        </row>
        <row r="54">
          <cell r="E54" t="str">
            <v>02.04</v>
          </cell>
          <cell r="F54" t="str">
            <v>EQUIPE DE SEGURANÇA E MEDICINA DO TRABALHO</v>
          </cell>
        </row>
        <row r="55">
          <cell r="E55" t="str">
            <v>02.04.01</v>
          </cell>
          <cell r="F55" t="str">
            <v>MAO-DE-OBRA DE TECNICO DE SEGURANCA DO TRABALHO,INCLUSIVE ENCARGOS SOCIAIS</v>
          </cell>
        </row>
        <row r="56">
          <cell r="E56" t="str">
            <v>02.05</v>
          </cell>
          <cell r="F56" t="str">
            <v>SEGURANÇA PATRIMONIAL</v>
          </cell>
        </row>
        <row r="57">
          <cell r="E57" t="str">
            <v>02.05.01</v>
          </cell>
          <cell r="F57" t="str">
            <v>SERVICO DE VIGILANCIA COM VIGIA DE OBRA,PARA 1 POSTO,CONSIDERANDO APENAS O CUSTO APOS A JORNADA NORMAL DE TRABALHO.O CUSTO INCLUI VIGILANCIA AOS SABADOS,DOMINGOS E FERIADOS</v>
          </cell>
        </row>
        <row r="58">
          <cell r="E58" t="str">
            <v>02.06</v>
          </cell>
          <cell r="F58" t="str">
            <v>DESPESAS DO CANTEIRO DE OBRAS</v>
          </cell>
        </row>
        <row r="59">
          <cell r="E59" t="str">
            <v>02.06.01</v>
          </cell>
          <cell r="F59" t="str">
            <v>UNIDADE REF.P/COMPL.ADM LOCAL,CONSID:CONSUMO AGUA,TEL.ENERGIA ELETR.MAT.LIMPEZA ESCRITORIO,COMPUTADORES LICENCA OBRA,MOVEIS UTENSILIOS,AR COND.BEBEDOURO,ART,RRT,FOTOGRAFIAS,UNIFORMES,DARIAS,EXAMES ADMISSIONAIS,PERIODICOS E DEMISSIONAIS,CURSOS CAPACITACAO/TREINAMENTO ITENS COMPLEMENTEM DESP.NECESS.EXCL.DESP.C/CAFE MANHA,REFEICAO,CESTA BASICA E VALE TRANSPORTE</v>
          </cell>
        </row>
        <row r="60">
          <cell r="E60" t="str">
            <v>03</v>
          </cell>
          <cell r="F60" t="str">
            <v>ENCARGOS COMPLEMENTARES</v>
          </cell>
        </row>
        <row r="61">
          <cell r="E61" t="str">
            <v>03.01</v>
          </cell>
          <cell r="F61" t="str">
            <v>ENCARGOS COMPLEMENTARES</v>
          </cell>
        </row>
        <row r="62">
          <cell r="E62" t="str">
            <v>03.01.01</v>
          </cell>
          <cell r="F62" t="str">
            <v>VALE TRANSPORTE, CONSIDERANDO PASSAGEM IDA E VOLTA</v>
          </cell>
        </row>
        <row r="63">
          <cell r="E63" t="str">
            <v>03.01.02</v>
          </cell>
          <cell r="F63" t="str">
            <v>CAFE DA MANHA, CONFORME CONVENCAO DO TRABALHO PARA CONSTRUCAO CIVIL E CONDICOES HIGIENICAS E SANITARIAS ADEQUADAS</v>
          </cell>
        </row>
        <row r="64">
          <cell r="E64" t="str">
            <v>03.01.03</v>
          </cell>
          <cell r="F64" t="str">
            <v>REFEICAO CONFORME CONVENCAO DO TRABALHO PARA CONSTRUCAO CIVIL E CONDICOES HIGIENICAS E SANITARIAS ADEQUADAS</v>
          </cell>
        </row>
        <row r="65">
          <cell r="E65" t="str">
            <v>03.01.04</v>
          </cell>
          <cell r="F65" t="str">
            <v>CESTA BASICA E AUXILIO SAUDE COM BENEFICIOS MEDICOS E ODONTOLOGICOS,CONFORME CONVENCAO DO TRABALHO PARA CONSTRUCAO CIVIL</v>
          </cell>
        </row>
        <row r="66">
          <cell r="E66" t="str">
            <v>04</v>
          </cell>
          <cell r="F66" t="str">
            <v>INSTALAÇÕES PROVISÓRIAS</v>
          </cell>
        </row>
        <row r="67">
          <cell r="E67" t="str">
            <v>04.01</v>
          </cell>
          <cell r="F67" t="str">
            <v xml:space="preserve">CANTEIRO DE OBRAS </v>
          </cell>
        </row>
        <row r="68">
          <cell r="E68" t="str">
            <v>04.01.01</v>
          </cell>
          <cell r="F68" t="str">
            <v>ALUGUEL CONTAINER (MODULO METALICO ICAVEL),P/ESCRITORIO C/WC,MED.APROX.2,30M LARG.6,00M COMPR.E 2,50M ALT.CHAPAS ACO C/NERVURAS TRAPEZOIDAIS,ISOLAMENTO TERMO-ACUSTICO FORRO,CHASSISREFORCADO E PISO COMPENSADO NAVAL,INCLUINDO INST.ELETR.HIDROSSANITARIAS,SUPRIDO ACESSORIOS,1 BACIA SANITARIA E 1 LAVATORIO,EXCL.TRANSP.(04.005.0300),CARGA E DESCARGA (04.013.0015)</v>
          </cell>
        </row>
        <row r="69">
          <cell r="E69" t="str">
            <v>04.01.02</v>
          </cell>
          <cell r="F69" t="str">
            <v>ALUGUEL CONTAINER(MODULO METALICO ICAVEL),SANITARIO-VESTIARIO,MED.APROX.2,30M LARG.6,00M COMPR.2,50M ALT.CHAPAS ACO NERVURAS TRAPEZOIDAIS,ISOLAMENTO TERMO-ACUSTICO FORRO,CHASSIS REFORCADO PISO COMPENSADO NAVAL,INCL.INST.ELETR.HIDROSSANITARIAS,SUPRIDO ACESS.7 BACIAS SANITARIAS,2 LAVATORIOS E 2 MICTORIOS,EXCL.TRANSP.(04.005.0300),CARGA E DESCARGA(04.013.0015)</v>
          </cell>
        </row>
        <row r="70">
          <cell r="E70" t="str">
            <v>04.01.03</v>
          </cell>
          <cell r="F70" t="str">
            <v>BARRACAO DE OBRA,COM PAREDES E PISO DE TABUAS DE MADEIRA DE3ª,COBERTURA DE TELHAS DE FIBROCIMENTO DE 6MM,E INSTALACOES,EXCLUSIVE PINTURA,SENDO REAPROVEITADO 2 VEZES</v>
          </cell>
        </row>
        <row r="71">
          <cell r="E71" t="str">
            <v>04.01.04</v>
          </cell>
          <cell r="F71" t="str">
            <v>GALPAO ABERTO PARA OFICINAS E DEPOSITOS DE CANTEIRO DE OBRAS,ESTRUTURADO EM MADEIRA,COBERTURA DE TELHAS DE CIMENTO SEM AMIANTO ONDULADAS,DE 6MM DE ESPESSURA,PISO CIMENTADO E PREPARO DO TERRENO</v>
          </cell>
        </row>
        <row r="72">
          <cell r="E72" t="str">
            <v>04.01.05</v>
          </cell>
          <cell r="F72" t="str">
            <v>REGULARIZACAO DE TERRENO COM TRATOR EM TORNO DE 80CV,COMPREENDENDO ACERTO,RASPAGEM EVENTUALMENTE ATE 0,30M DE PROFUNDIDADE E AFASTAMENTO LATERAL DO MATERIAL EXCEDENTE</v>
          </cell>
        </row>
        <row r="73">
          <cell r="E73" t="str">
            <v>04.01.06</v>
          </cell>
          <cell r="F73" t="str">
            <v>CAMADA HORIZONTAL DRENANTE FEITA COM PEDRA BRITADA,INCLUSIVEFORNECIMENTO E ESPALHAMENTO</v>
          </cell>
        </row>
        <row r="74">
          <cell r="E74" t="str">
            <v>04.01.07</v>
          </cell>
          <cell r="F74" t="str">
            <v>TAPUME DE VEDACAO OU PROTECAO,EXECUTADO COM TELHAS TRAPEZOIDAIS DE ACO GALVANIZADO,ESPESSURA DE 0,5MM,ESTAS COM 2 VEZESDE UTILIZACAO,INCLUSIVE ENGRADAMENTO DE MADEIRA,UTILIZADO 2VEZES E PINTURA ESMALTE SINTETICO NA FACE EXTERNA</v>
          </cell>
        </row>
        <row r="75">
          <cell r="E75" t="str">
            <v>04.01.08</v>
          </cell>
          <cell r="F75" t="str">
            <v>CARGA E DESCARGA DE CONTAINER,SEGUNDO DESCRICAO DA FAMILIA 02.006</v>
          </cell>
        </row>
        <row r="76">
          <cell r="E76" t="str">
            <v>04.01.09</v>
          </cell>
          <cell r="F76" t="str">
            <v>TRANSPORTE DE CONTAINER,SEGUNDO DESCRICAO DA FAMILIA 02.006,EXCLUSIVE CARGA E DESCARGA(VIDE ITEM 04.013.0015)</v>
          </cell>
        </row>
        <row r="77">
          <cell r="E77" t="str">
            <v>04.01.10</v>
          </cell>
          <cell r="F77" t="str">
            <v>PLACA DE IDENTIFICACAO DE OBRA PUBLICA,INCLUSIVE PINTURA E SUPORTES DE MADEIRA.FORNECIMENTO E COLOCACAO</v>
          </cell>
        </row>
        <row r="78">
          <cell r="E78" t="str">
            <v>04.01.11</v>
          </cell>
          <cell r="F78" t="str">
            <v>INSTALACAO E LIGACAO PROVISORIA PARA ABASTECIMENTO DE AGUA EESGOTAMENTO SANITARIO EM CANTEIRO DE OBRAS,INCLUSIVE ESCAVACAO,EXCLUSIVE REPOSICAO DA PAVIMENTACAO DO LOGRADOURO PUBLICO</v>
          </cell>
        </row>
        <row r="79">
          <cell r="E79" t="str">
            <v>04.01.12</v>
          </cell>
          <cell r="F79" t="str">
            <v>INSTALACAO E LIGACAO PROVISORIA DE ALIMENTACAO DE ENERGIA ELETRICA,EM BAIXA TENSAO,PARA CANTEIRO DE OBRAS,M3-CHAVE 100A,CARGA 3KW,20CV,EXCLUSIVE O FORNECIMENTO DO MEDIDOR</v>
          </cell>
        </row>
        <row r="80">
          <cell r="E80" t="str">
            <v>05</v>
          </cell>
          <cell r="F80" t="str">
            <v>MOBILIZAÇÃO E DESMOBILIZAÇÃO</v>
          </cell>
        </row>
        <row r="81">
          <cell r="E81" t="str">
            <v>05.01</v>
          </cell>
          <cell r="F81" t="str">
            <v>MOBILIZAÇÃO E DESMOBILIZAÇÃO DE EQUIPAMENTOS</v>
          </cell>
        </row>
        <row r="82">
          <cell r="E82" t="str">
            <v>05.01.01</v>
          </cell>
          <cell r="F82" t="str">
            <v>CARGA E DESCARGA DE EQUIPAMENTOS PESADOS,EM CARRETAS,EXCLUSIVE O CUSTO HORARIO DO EQUIPAMENTO DURANTE A OPERACAO</v>
          </cell>
        </row>
        <row r="83">
          <cell r="E83" t="str">
            <v>05.01.02</v>
          </cell>
          <cell r="F83" t="str">
            <v>TRANSPORTE DE EQUIPAMENTOS PESADOS EM CARRETAS,EXCLUSIVE A CARGA E DESCARGA(VIDE ITEM 04.014.0091) E O CUSTO HORARIO DOSEQUIPAMENTOS TRANSPORTADOS</v>
          </cell>
        </row>
        <row r="84">
          <cell r="E84" t="str">
            <v>06</v>
          </cell>
          <cell r="F84" t="str">
            <v>CONTROLE DE QUALIDADE</v>
          </cell>
        </row>
        <row r="85">
          <cell r="E85" t="str">
            <v>06.01</v>
          </cell>
          <cell r="F85" t="str">
            <v>CONTROLE TECNOLÓGICO DE CONCRETO</v>
          </cell>
        </row>
        <row r="86">
          <cell r="E86" t="str">
            <v>06.01.01</v>
          </cell>
          <cell r="F86" t="str">
            <v>CONTROLE TECNOLOGICO DE OBRAS EM CONCRETO ARMADO CONSIDERANDO APENAS O CONTROLE DO CONCRETO E CONSTANDO DE COLETA,MOLDAGEM E CAPEAMENTO DE CORPOS DE PROVA,TRANSPORTE ATE 50KM,ENSAIOS DE RESISTENCIA A COMPRESSAO AOS 3, 7 E 28 DIAS E "SLUMP TEST",MEDIDO POR M3 DE CONCRETO COLOCADO NAS FORMAS</v>
          </cell>
        </row>
        <row r="87">
          <cell r="E87" t="str">
            <v>07</v>
          </cell>
          <cell r="F87" t="str">
            <v>SERVIÇOS PRELIMINARES</v>
          </cell>
        </row>
        <row r="88">
          <cell r="E88" t="str">
            <v>07.01</v>
          </cell>
          <cell r="F88" t="str">
            <v>SINALIZAÇÃO PROVISÓRIA DE TRAFEGO</v>
          </cell>
        </row>
        <row r="89">
          <cell r="E89" t="str">
            <v>07.01.01</v>
          </cell>
          <cell r="F89" t="str">
            <v>Proteção de canteiro de obra em áreas públicas, compreendendo tela plástica, estrutura de madeira a cada 3m de distância com base de concreto, utilização 2 vezes.</v>
          </cell>
        </row>
        <row r="90">
          <cell r="E90" t="str">
            <v>07.01.02</v>
          </cell>
          <cell r="F90" t="str">
            <v>BARRAGEM DE BLOQUEIO DE OBRA NA VIA PUBLICA,DE ACORDO COM ARESOLUCAO DA PREFEITURA-RJ,COMPREENDENDO FORNECIMENTO,COLOCACAO E PINTURA DOS SUPORTES DE MADEIRA COM REAPROVEITAMENTO DO CONJUNTO 40 (QUARENTA) VEZES</v>
          </cell>
        </row>
        <row r="91">
          <cell r="E91" t="str">
            <v>07.01.03</v>
          </cell>
          <cell r="F91" t="str">
            <v>PLACA DE SINALIZACAO PREVENTIVA PARA OBRA NA VIA PUBLICA,DEACORDO COM A RESOLUCAO DA PREFEITURA-RJ, COMPREENDENDO FORNECIMENTO E PINTURA DA PLACA E DOS SUPORTES DE MADEIRA.FORNECIMENTO E COLOCACAO</v>
          </cell>
        </row>
        <row r="92">
          <cell r="E92" t="str">
            <v>07.02</v>
          </cell>
          <cell r="F92" t="str">
            <v>DESMATAMENO E LIMPEZA DO TERRENO</v>
          </cell>
        </row>
        <row r="93">
          <cell r="E93" t="str">
            <v>07.02.01</v>
          </cell>
          <cell r="F93" t="str">
            <v>ROCADO A FOICE E MACHADO EM MATA DE PEQUENO PORTE E QUEIMA DOS RESIDUOS SEM DESTOCAMENTO OU REMOCAO</v>
          </cell>
        </row>
        <row r="94">
          <cell r="E94" t="str">
            <v>07.02.02</v>
          </cell>
          <cell r="F94" t="str">
            <v>CORTE,DESGALHAMENTO,DESTOCAMENTO E DESENRAIZAMENTO DE ARVORE,COM ALTURA DE 3,00 A 5,00M E DIAMETRO EM TORNO DE 25CM,COMAUXILIO DE EQUIPAMENTO MECANICO</v>
          </cell>
        </row>
        <row r="95">
          <cell r="E95" t="str">
            <v>07.02.03</v>
          </cell>
          <cell r="F95" t="str">
            <v>RETIRADA DE MATERIAL PROVENIENTE DE PODA,DE VARREDURA,OU DELIMPEZAS DIVERSAS,A SER FEITA EM CAMINHAO C/NO MINIMO 4,00M3DE CAPACIDADE,COMPREENDENDO CARGA,DESCARGA E TRANSPORTE ATE30KM DE DISTANCIA</v>
          </cell>
        </row>
        <row r="96">
          <cell r="E96" t="str">
            <v>07.03</v>
          </cell>
          <cell r="F96" t="str">
            <v>ACESSO PROVISÓRIO E PLATAFORMA DE TRABALHO</v>
          </cell>
        </row>
        <row r="97">
          <cell r="E97" t="str">
            <v>07.03.01</v>
          </cell>
          <cell r="F97" t="str">
            <v>ESCAVACAO MANUAL DE VALA/CAVA EM MATERIAL DE 1ª CATEGORIA (A(AREIA,ARGILA OU PICARRA),ATE 1,50M DE PROFUNDIDADE,EXCLUSIVE ESCORAMENTO E ESGOTAMENTO</v>
          </cell>
        </row>
        <row r="98">
          <cell r="E98" t="str">
            <v>07.03.02</v>
          </cell>
          <cell r="F98" t="str">
            <v>REATERRO DE VALA/CAVA COMPACTADA A MACO,EM CAMADAS DE 30CM DE ESPESSURA MAXIMA,COM MATERIAL DE BOA QUALIDADE,EXCLUSIVEESTE</v>
          </cell>
        </row>
        <row r="99">
          <cell r="E99" t="str">
            <v>07.03.03</v>
          </cell>
          <cell r="F99" t="str">
            <v>CARGA MANUAL E DESCARGA MECANICA DE MATERIAL A GRANEL(AGREGADOS,PEDRA-DE-MAO,PARALELOS,TERRA E ESCOMBROS),COMPREENDENDOOS TEMPOS PARA CARGA,DESCARGA E MANOBRAS DO CAMINHAO BASCULANTE A OLEO DIESEL,COM CAPACIDADE UTIL DE 8T,EMPREGANDO 2 SERVENTES NA CARGA</v>
          </cell>
        </row>
        <row r="100">
          <cell r="E100" t="str">
            <v>07.03.04</v>
          </cell>
          <cell r="F100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</row>
        <row r="101">
          <cell r="E101" t="str">
            <v>07.03.05</v>
          </cell>
          <cell r="F101" t="str">
            <v>Serviço de disposição final de material inerte, proveniente de escavação em geral, em local adequado e licenciado por órgão ambiental competente, conforme legislação vigente.</v>
          </cell>
        </row>
        <row r="102">
          <cell r="E102" t="str">
            <v>07.03.06</v>
          </cell>
          <cell r="F102" t="str">
            <v>TRANSPORTE DE MATERIAIS ENCOSTA ACIMA,SERVICO INTEIRAMENTE MANUAL,INCLUSIVE CARGA E DESCARGA</v>
          </cell>
        </row>
        <row r="103">
          <cell r="E103" t="str">
            <v>07.03.07</v>
          </cell>
          <cell r="F103" t="str">
            <v>TRANSPORTE DE MATERIAIS ENCOSTA ABAIXO,SERVICO INTEIRAMENTEMANUAL,INCLUSIVE CARGA E DESCARGA</v>
          </cell>
        </row>
        <row r="104">
          <cell r="E104" t="str">
            <v>07.03.08</v>
          </cell>
          <cell r="F104" t="str">
            <v>ENSACAMENTO DE MATERIAL A GRANEL</v>
          </cell>
        </row>
        <row r="105">
          <cell r="E105" t="str">
            <v>07.03.09</v>
          </cell>
          <cell r="F105" t="str">
            <v>ANDAIME DE MADEIRA DE 1ª,ATE 7,00M DE ALTURA,EM PECAS DE 3"X3",1"X9" E 1"X12",CONSIDERANDO-SE O APROVEITAMENTO DA MADEIRA 3 VEZES,INCLUSIVE A DESMONTAGEM E MEDIDO PELO VOLUME ABRANGIDO,EXCLUSIVE PLATAFORMA</v>
          </cell>
        </row>
        <row r="106">
          <cell r="E106" t="str">
            <v>07.03.10</v>
          </cell>
          <cell r="F106" t="str">
            <v>PLATAFORMA OU PASSARELA DE MADEIRA DE 1ª,CONSIDERANDO-SE APROVEITAMENTO DA  MADEIRA 20 VEZES,EXCLUSIVE ANDAIME OU OUTROSUPORTE E MOVIMENTACAO(VIDE ITEM 05.008.0008)</v>
          </cell>
        </row>
        <row r="107">
          <cell r="E107" t="str">
            <v>07.03.11</v>
          </cell>
          <cell r="F107" t="str">
            <v>ESCADA DE MADEIRA DE 3ª EXECUTADA SOBRE TERRENO COM INCLINACAO MEDIA SUPERIOR A 45°,COM 0,80M DE LARGURA,CONSIDERANDO 30% DE APROVEITAMENTO DA MADEIRA,EXCLUSIVE ANCORAGEM</v>
          </cell>
        </row>
        <row r="108">
          <cell r="E108" t="str">
            <v>07.03.12</v>
          </cell>
          <cell r="F108" t="str">
            <v>LINHA DE VIDA HORIZONTAL PROVISÓRIA EM CABO DE AÇO PARA CONSTRUÇÃO DE ESTRUTURAS, INCLUSIVE POSTE E PROLONGADOR, EXCLUSIVE PROJETO E ART</v>
          </cell>
        </row>
        <row r="109">
          <cell r="E109" t="str">
            <v>07.03.13</v>
          </cell>
          <cell r="F109" t="str">
            <v>CONCRETO DOSADO RACIONALMENTE PARA UMA RESISTENCIA CARACTERISTICA A COMPRESSAO DE 10MPA,INCLUSIVE MATERIAIS,TRANSPORTE,PREPARO COM BETONEIRA,LANCAMENTO E ADENSAMENTO</v>
          </cell>
        </row>
        <row r="110">
          <cell r="E110" t="str">
            <v>07.03.14</v>
          </cell>
          <cell r="F110" t="str">
            <v>CONCRETO DOSADO RACIONALMENTE PARA UMA RESISTENCIA CARACTERISTICA A COMPRESSAO DE 20MPA,INCLUSIVE MATERIAIS,TRANSPORTE,PREPARO COM BETONEIRA,LANCAMENTO E ADENSAMENTO</v>
          </cell>
        </row>
        <row r="111">
          <cell r="E111" t="str">
            <v>07.03.15</v>
          </cell>
          <cell r="F111" t="str">
            <v>GUARDA-CORPO DE MADEIRA,APARELHADA,NA ALTURA UTIL DE 1,00M,ENGASTADO 5CM NO CONCRETO,INTERCALADO POR MONTANTES DE 7,5CMX11,25CM/3"X4.1/2",COM ESPACAMENTO DE 1,00M,FORMANDO MODULOS"X",PARA CONTRAVENTAMENTO,COM PECAS DE 3,75CMX7,5CM/1.1/2"X3".FORNECIMENTO E COLOCACAO</v>
          </cell>
        </row>
        <row r="112">
          <cell r="E112" t="str">
            <v>08</v>
          </cell>
          <cell r="F112" t="str">
            <v>CORTINA ATIRANTADA</v>
          </cell>
        </row>
        <row r="113">
          <cell r="E113" t="str">
            <v>08.01</v>
          </cell>
          <cell r="F113" t="str">
            <v>PREPARO DO TERRENO</v>
          </cell>
        </row>
        <row r="114">
          <cell r="E114" t="str">
            <v>08.01.01</v>
          </cell>
          <cell r="F114" t="str">
            <v>PREPARO MANUAL DE TERRENO,COMPREENDENDO ACERTO,RASPAGEM EVENTUAL ATE 0.30M DE PROFUNDIDADE E AFASTAMENTO LATERAL DO MATERIAL EXCEDENTE,INCLUSIVE COMPACTACAO MANUAL</v>
          </cell>
        </row>
        <row r="115">
          <cell r="E115" t="str">
            <v>08.02</v>
          </cell>
          <cell r="F115" t="str">
            <v>LOCAÇÃO DA OBRA</v>
          </cell>
        </row>
        <row r="116">
          <cell r="E116" t="str">
            <v>08.02.01</v>
          </cell>
          <cell r="F116" t="str">
            <v>LOCACAO DE OBRA COM APARELHO TOPOGRAFICO SOBRE CERCA DE MARCACAO,INCLUSIVE CONSTRUCAO DESTA E SUA PRE-LOCACAO E O FORNECIMENTO DO MATERIAL E TENDO POR MEDICAO O PERIMETRO A CONSTRUIR</v>
          </cell>
        </row>
        <row r="117">
          <cell r="E117" t="str">
            <v>08.03</v>
          </cell>
          <cell r="F117" t="str">
            <v>PERFURAÇÃO</v>
          </cell>
        </row>
        <row r="118">
          <cell r="E118" t="str">
            <v>08.03.01</v>
          </cell>
          <cell r="F118" t="str">
            <v>PERFURACAO ROTATIVA COM COROA DE WIDIA,EM SOLO,DIAMETRO H,HORIZONTAL,INCLUSIVE DESLOCAMENTO DENTRO DO CANTEIRO E INSTALACAO DA SONDA EM CADA FURO</v>
          </cell>
        </row>
        <row r="119">
          <cell r="E119" t="str">
            <v>08.03.02</v>
          </cell>
          <cell r="F119" t="str">
            <v>PERFURACAO ROTATIVA COM COROA DE DIAMANTE,EM ALTERACAO DE ROCHA,DIAMETRO HWG(100MM),INCLUSIVE DESLOCAMENTO DENTRO DO CANTEIRO E INSTALACAO DA SONDA EM CADA FURO</v>
          </cell>
        </row>
        <row r="120">
          <cell r="E120" t="str">
            <v>08.03.03</v>
          </cell>
          <cell r="F120" t="str">
            <v>PERFURACAO ROTATIVA COM COROA DE WIDIA,EM SOLO,DIAMETRO 8",VERTICAL,INCLUSIVE DESLOCAMENTO DENTRO DO CANTEIRO E INSTALACAO DA SONDA EM CADA FURO</v>
          </cell>
        </row>
        <row r="121">
          <cell r="E121" t="str">
            <v>08.03.04</v>
          </cell>
          <cell r="F121" t="str">
            <v>PERFURACAO ROTATIVA COM COROA DE WIDIA,EM ALTERACAO DE ROCHA,DIAMETRO 8",VERTICAL,INCLUSIVE DESLOCAMENTO DENTRO DO CANTEIRO E INSTALACAO DA SONDA EM CADA FURO</v>
          </cell>
        </row>
        <row r="122">
          <cell r="E122" t="str">
            <v>08.04</v>
          </cell>
          <cell r="F122" t="str">
            <v>MOVIMENTO DE TERRA</v>
          </cell>
        </row>
        <row r="123">
          <cell r="E123" t="str">
            <v>08.04.01</v>
          </cell>
          <cell r="F123" t="str">
            <v>ESCAVACAO MANUAL DE VALA/CAVA EM MATERIAL DE 1ª CATEGORIA (A(AREIA,ARGILA OU PICARRA),ATE 1,50M DE PROFUNDIDADE,EXCLUSIVE ESCORAMENTO E ESGOTAMENTO</v>
          </cell>
        </row>
        <row r="124">
          <cell r="E124" t="str">
            <v>08.04.02</v>
          </cell>
          <cell r="F124" t="str">
            <v>COMPACTAÇÃO MECÂNICA DE SOLO PARA EXECUÇÃO DE RADIER, PISO DE CONCRETO OU LAJE SOBRE SOLO, COM COMPACTADOR DE SOLOS A PERCUSSÃO. AF_09/2021</v>
          </cell>
        </row>
        <row r="125">
          <cell r="E125" t="str">
            <v>08.04.03</v>
          </cell>
          <cell r="F125" t="str">
            <v>COMPACTACAO DE MATERIAL DE 1ªCATEGORIA,INCLUSIVE DESCARGA DECAMINHAO BASCULANTE,MOVIMENTACAO A 1 TIRO DE PA,ESPALHAMENTO E SOCAMENTO MANUAL EM CAMADAS DE 30CM DE MATERIAL APILOADO</v>
          </cell>
        </row>
        <row r="126">
          <cell r="E126" t="str">
            <v>08.04.04</v>
          </cell>
          <cell r="F126" t="str">
            <v>SAIBRO,INCLUSIVE TRANSPORTE.FORNECIMENTO</v>
          </cell>
        </row>
        <row r="127">
          <cell r="E127" t="str">
            <v>08.05</v>
          </cell>
          <cell r="F127" t="str">
            <v>CARGA, DESCARGA E TRANSPORTE</v>
          </cell>
        </row>
        <row r="128">
          <cell r="E128" t="str">
            <v>08.05.01</v>
          </cell>
          <cell r="F128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</row>
        <row r="129">
          <cell r="E129" t="str">
            <v>08.05.02</v>
          </cell>
          <cell r="F129" t="str">
            <v>CARGA DE MATERIAL COM PA-CARREGADEIRA DE 1,30M3,EXCLUSIVE DESPESAS COM O CAMINHAO,COMPREENDENDO TEMPO COM ESPERA E OPERACAO PARA CARGAS DE 500T POR DIA DE 8H</v>
          </cell>
        </row>
        <row r="130">
          <cell r="E130" t="str">
            <v>08.05.03</v>
          </cell>
          <cell r="F130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</row>
        <row r="131">
          <cell r="E131" t="str">
            <v>08.05.04</v>
          </cell>
          <cell r="F131" t="str">
            <v>Serviço de disposição final de material inerte, proveniente de escavação em geral, em local adequado e licenciado por órgão ambiental competente, conforme legislação vigente.</v>
          </cell>
        </row>
        <row r="132">
          <cell r="E132" t="str">
            <v>08.06</v>
          </cell>
          <cell r="F132" t="str">
            <v>SERVIÇOS COMPLEMENTARES</v>
          </cell>
        </row>
        <row r="133">
          <cell r="E133" t="str">
            <v>08.06.01</v>
          </cell>
          <cell r="F133" t="str">
            <v>TRANSPORTE DE MATERIAIS ENCOSTA ACIMA,SERVICO INTEIRAMENTE MANUAL,INCLUSIVE CARGA E DESCARGA</v>
          </cell>
        </row>
        <row r="134">
          <cell r="E134" t="str">
            <v>08.06.02</v>
          </cell>
          <cell r="F134" t="str">
            <v>TRANSPORTE DE MATERIAIS ENCOSTA ABAIXO,SERVICO INTEIRAMENTEMANUAL,INCLUSIVE CARGA E DESCARGA</v>
          </cell>
        </row>
        <row r="135">
          <cell r="E135" t="str">
            <v>08.06.03</v>
          </cell>
          <cell r="F135" t="str">
            <v>ENSACAMENTO DE MATERIAL A GRANEL</v>
          </cell>
        </row>
        <row r="136">
          <cell r="E136" t="str">
            <v>08.06.04</v>
          </cell>
          <cell r="F136" t="str">
            <v>ANDAIME DE MADEIRA DE 1ª,ATE 7,00M DE ALTURA,EM PECAS DE 3"X3",1"X9" E 1"X12",CONSIDERANDO-SE O APROVEITAMENTO DA MADEIRA 3 VEZES,INCLUSIVE A DESMONTAGEM E MEDIDO PELO VOLUME ABRANGIDO,EXCLUSIVE PLATAFORMA</v>
          </cell>
        </row>
        <row r="137">
          <cell r="E137" t="str">
            <v>08.06.05</v>
          </cell>
          <cell r="F137" t="str">
            <v>PLATAFORMA OU PASSARELA DE MADEIRA DE 1ª,CONSIDERANDO-SE APROVEITAMENTO DA  MADEIRA 20 VEZES,EXCLUSIVE ANDAIME OU OUTROSUPORTE E MOVIMENTACAO(VIDE ITEM 05.008.0008)</v>
          </cell>
        </row>
        <row r="138">
          <cell r="E138" t="str">
            <v>08.06.06</v>
          </cell>
          <cell r="F138" t="str">
            <v>MOVIMENTACAO VERTICAL OU HORIZONTAL DE PLATAFORMA OU PASSARELA</v>
          </cell>
        </row>
        <row r="139">
          <cell r="E139" t="str">
            <v>08.06.07</v>
          </cell>
          <cell r="F139" t="str">
            <v>PLASTICO NA COR PRETA,DESTINADO A PROTECAO DE TELHADOS,MOVEIS E PISOS,COM 0,15MM DE ESPESSURA,REUTILIZADO 5 VEZES,INCLUSIVE RETIRADA.FORNECIMENTO E COLOCACAO</v>
          </cell>
        </row>
        <row r="140">
          <cell r="E140" t="str">
            <v>08.07</v>
          </cell>
          <cell r="F140" t="str">
            <v>GALERAIS, DRENOS E CONEXOS</v>
          </cell>
        </row>
        <row r="141">
          <cell r="E141" t="str">
            <v>08.07.01</v>
          </cell>
          <cell r="F141" t="str">
            <v>DRENO OU BARBACA EM TUBO DE PVC,DIAMETRO DE 2",INCLUSIVE FORNECIMENTO DO TUBO E MATERIAL DRENANTE</v>
          </cell>
        </row>
        <row r="142">
          <cell r="E142" t="str">
            <v>08.07.02</v>
          </cell>
          <cell r="F142" t="str">
            <v>CAMADA VERTICAL DRENANTE FEITA COM PEDRA BRITADA, INCLUSIVEFORNECIMENTO DO MATERIAL</v>
          </cell>
        </row>
        <row r="143">
          <cell r="E143" t="str">
            <v>08.07.03</v>
          </cell>
          <cell r="F143" t="str">
            <v>MANTA GEOTEXTIL,EM ENROCAMENTOS OU FILTROS DE TRANSICAO.FORNECIMENTO E COLOCACAO</v>
          </cell>
        </row>
        <row r="144">
          <cell r="E144" t="str">
            <v>08.08</v>
          </cell>
          <cell r="F144" t="str">
            <v>INJEÇÃO</v>
          </cell>
        </row>
        <row r="145">
          <cell r="E145" t="str">
            <v>08.08.01</v>
          </cell>
          <cell r="F145" t="str">
            <v>INJECAO DE CALDA DE CIMENTO,INCLUSIVE FORNECIMENTO DOS MATERIAIS</v>
          </cell>
        </row>
        <row r="146">
          <cell r="E146" t="str">
            <v>08.09</v>
          </cell>
          <cell r="F146" t="str">
            <v>FUNDAÇÕES</v>
          </cell>
        </row>
        <row r="147">
          <cell r="E147" t="str">
            <v>08.09.01</v>
          </cell>
          <cell r="F147" t="str">
            <v>ESTACA RAIZ COM DIAMETRO DE 8" PARA CARGA DE 50T,INJECAO DEARGAMASSA DE CIMENTO E AREIA,COM RESISTENCIA DE 20MPA,CONFORME ABNT NBR 6122,INCLUSIVE O FORNECIMENTO DOS MATERIAIS (CIMENTO,AREIA E ACO),EXCLUSIVE PERFURACAO</v>
          </cell>
        </row>
        <row r="148">
          <cell r="E148" t="str">
            <v>08.09.02</v>
          </cell>
          <cell r="F148" t="str">
            <v>ARRASAMENTO DE ESTACA DE CONCRETO PARA CARGA DE TRABALHO DECOMPRESSAO AXIAL ATE 600KN</v>
          </cell>
        </row>
        <row r="149">
          <cell r="E149" t="str">
            <v>08.10</v>
          </cell>
          <cell r="F149" t="str">
            <v>ESTRUTURAS</v>
          </cell>
        </row>
        <row r="150">
          <cell r="E150" t="str">
            <v>08.10.01</v>
          </cell>
          <cell r="F150" t="str">
            <v>CONCRETO DOSADO RACIONALMENTE PARA UMA RESISTENCIA CARACTERISTICA A COMPRESSAO DE 20MPA,INCLUSIVE MATERIAIS,TRANSPORTE,PREPARO COM BETONEIRA,LANCAMENTO E ADENSAMENTO</v>
          </cell>
        </row>
        <row r="151">
          <cell r="E151" t="str">
            <v>08.10.02</v>
          </cell>
          <cell r="F151" t="str">
            <v>CONCRETO DOSADO RACIONALMENTE PARA UMA RESISTENCIA CARACTERISTICA A COMPRESSAO DE 30MPA,INCLUSIVE MATERIAIS,TRANSPORTE,PREPARO COM BETONEIRA,LANCAMENTO E ADENSAMENTO</v>
          </cell>
        </row>
        <row r="152">
          <cell r="E152" t="str">
            <v>08.10.03</v>
          </cell>
          <cell r="F152" t="str">
            <v>ESCORAMENTO DE FORMA DE PARAMETROS VERTICAIS,PARA ALTURA ATE1,50M,COM APROVEITAMENTO DE 2 VEZES DA MADEIRA,INCLUSIVE RETIRADA</v>
          </cell>
        </row>
        <row r="153">
          <cell r="E153" t="str">
            <v>08.10.04</v>
          </cell>
          <cell r="F153" t="str">
            <v>ESCORAMENTO DE FORMAS DE PARAMENTOS VERTICAIS,PARA ALTURA DE1,50 A 5,00M,COM APROVEITAMENTO DE 2 VEZES DA MADEIRA,INCLUSIVE RETIRADA</v>
          </cell>
        </row>
        <row r="154">
          <cell r="E154" t="str">
            <v>08.10.05</v>
          </cell>
          <cell r="F154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</row>
        <row r="155">
          <cell r="E155" t="str">
            <v>08.10.06</v>
          </cell>
          <cell r="F155" t="str">
    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    </cell>
        </row>
        <row r="156">
          <cell r="E156" t="str">
            <v>08.10.07</v>
          </cell>
          <cell r="F156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</row>
        <row r="157">
          <cell r="E157" t="str">
            <v>08.10.08</v>
          </cell>
          <cell r="F157" t="str">
            <v>CORTE,MONTAGEM E COLOCACAO DE TELAS DE ACO CA-60,CRUZADAS ESOLDADAS ENTRE SI,EM PECAS DE CONCRETO</v>
          </cell>
        </row>
        <row r="158">
          <cell r="E158" t="str">
            <v>08.10.09</v>
          </cell>
          <cell r="F158" t="str">
            <v>ADITIVO EM PO HIDROFUGANTE E IMPERMEABILIZANTE,DESENVOLVIDOCOM NANOTECNOLOGIA,PARA ADICAO EM CONCRETOS E ARGAMASSAS</v>
          </cell>
        </row>
        <row r="159">
          <cell r="E159" t="str">
            <v>08.10.10</v>
          </cell>
          <cell r="F159" t="str">
            <v>JUNTA DE DILATACAO E VEDACAO DE PISOS,LAJES,PILARES,FISSURAS,ALVENARIAS,RESERVATORIOS,ETC,PARA MOVIMENTOS DE -10 A +30MM.FORNECIMENTO E COLOCACAO</v>
          </cell>
        </row>
        <row r="160">
          <cell r="E160" t="str">
            <v>08.10.11</v>
          </cell>
          <cell r="F160" t="str">
            <v>TELA PARA ESTRUTURA DE CONCRETO ARMADO,FORMADA POR FIOS DEACO CA-60,CRUZADAS E SOLDADAS ENTRE SI,FORMANDO MALHAS QUADRADAS DE FIOS COM DIAMETRO DE 4,2MM E ESPACAMENTO ENTRE ELESDE 10X10CM.FORNECIMENTO</v>
          </cell>
        </row>
        <row r="161">
          <cell r="E161" t="str">
            <v>08.10.12</v>
          </cell>
          <cell r="F161" t="str">
            <v>CONCRETO PROJETADO,INCLUSIVE EQUIPAMENTO DE AR COMPRIMIDO,CONSUMO DE 355KG/M3 DE CIMENTO,ADITIVOS E PERDAS POR REFLEXAO,SENDO A APLICACAO REALIZADA CONTRA SUPERFICIE HORIZONTAL INFERIOR E A MEDICAO FEITA PELO CONCRETO APLICADO</v>
          </cell>
        </row>
        <row r="162">
          <cell r="E162" t="str">
            <v>08.10.13</v>
          </cell>
          <cell r="F162" t="str">
            <v>TIRANTE PROTENDIDO,PARA CARGA DE TRABALHO ATE 34T,DIAMETRO DE 32MM,INCLUSIVE O FORNECIMENTO DA BARRA E BAINHA,PROTECAO ANTICORROSIVA,PREPARO E COLOCACAO NO FURO,EXCLUSIVE LUVAS,PLACAS,CONTRAPORCAS,ETC,PERFURACAO E INJECAO</v>
          </cell>
        </row>
        <row r="163">
          <cell r="E163" t="str">
            <v>08.10.14</v>
          </cell>
          <cell r="F163" t="str">
            <v>PROTENSAO PARCIAL E FINAL DE TIRANTE (EXCLUSIVE ESTE),PARA CARGA DE TRABALHO DE 22T,DIAMETRO DE 32MM,INCLUSIVE O FORNECIMENTO E INSTALACAO DA PLACA,ANEL DE ANGULO,PORCAS,CONTRAPORCAS,LUVAS,ETC,PINTURA E PROTECAO DA CABECA,EXCLUSIVE PERFURACAO E INJECAO</v>
          </cell>
        </row>
        <row r="164">
          <cell r="E164" t="str">
            <v>08.11</v>
          </cell>
          <cell r="F164" t="str">
            <v>CERCAMENTOS</v>
          </cell>
        </row>
        <row r="165">
          <cell r="E165" t="str">
            <v>08.11.01</v>
          </cell>
          <cell r="F165" t="str">
            <v>GUARDA-CORPO DE FERRO GALVANIZADO,COM MODULO DE 2,00M DE COMPRIMENTO,COM TRÊS TUBOS DE 1 1/4" NA HORIZONTAL, PILARETES DE CONCRETO COM SECAO 15X15 CM E 1,05M DE ALTURA,INCLUSIVE TODOS OSMATERIAIS E PINTURA.FORNECIMENTO E COLOCACAO</v>
          </cell>
        </row>
        <row r="166">
          <cell r="E166" t="str">
            <v>08.12</v>
          </cell>
          <cell r="F166" t="str">
            <v>PAVIMENTAÇÃO</v>
          </cell>
        </row>
        <row r="167">
          <cell r="E167" t="str">
            <v>08.12.01</v>
          </cell>
          <cell r="F167" t="str">
            <v>MEIO-FIO RETO DE CONCRETO SIMPLES FCK=15MPA,MOLDADO NO LOCAL,TIPO DER-RJ,MEDINDO 0,15M NA BASE E COM ALTURA DE 0,30M,REJUNTAMENTO COM ARGAMASSA DE CIMENTO E AREIA,NO TRACO 1:3,5,COM FORNECIMENTO DE TODOS OS MATERIAIS,ESCAVACAO E REATERRO</v>
          </cell>
        </row>
        <row r="168">
          <cell r="E168" t="str">
            <v>08.12.02</v>
          </cell>
          <cell r="F168" t="str">
            <v>CAMADA DE BLOQUEIO(COLCHAO)DE PO-DE-PEDRA,ESPALHADO E COMPRIMIDO MANUALMENTE,MEDIDA APOS COMPACTACAO</v>
          </cell>
        </row>
        <row r="169">
          <cell r="E169" t="str">
            <v>08.12.03</v>
          </cell>
          <cell r="F169" t="str">
            <v>PATIO DE CONCRETO,NA ESPESSURA DE 8CM,NO TRACO 1:3:3 EM VOLUME, FORMANDO QUADROS DE 1,00X1,00M, COM SARRAFOS DE MADEIRAINCORPORADOS,EXCLUSIVE PREPARO DO TERRENO</v>
          </cell>
        </row>
        <row r="170">
          <cell r="E170" t="str">
            <v>08.13</v>
          </cell>
          <cell r="F170" t="str">
            <v>PAISAGISMO</v>
          </cell>
        </row>
        <row r="171">
          <cell r="E171" t="str">
            <v>08.13.01</v>
          </cell>
          <cell r="F171" t="str">
            <v>PLANTIO DE GRAMA EM PLACAS,TIPO SAO CARLOS,BATATAIS,LARGA ESANTO AGOSTINHO,INCLUSIVE COMPRA E ARRANCAMENTO NO LOCAL DEORIGEM,CARGA,TRANSPORTE,DESCARGA E PREPARO DO TERRENO</v>
          </cell>
        </row>
        <row r="172">
          <cell r="E172" t="str">
            <v>08.13.02</v>
          </cell>
          <cell r="F172" t="str">
            <v>ATERRO COM TERRA PRETA VEGETAL,PARA EXECUCAO DE GRAMADOS</v>
          </cell>
        </row>
        <row r="173">
          <cell r="E173" t="str">
            <v>08.14</v>
          </cell>
          <cell r="F173" t="str">
            <v>DEMARCAÇÃO DE ÁREA</v>
          </cell>
        </row>
        <row r="174">
          <cell r="E174" t="str">
            <v>08.14.01</v>
          </cell>
          <cell r="F174" t="str">
            <v>Demarcação de área de risco e de preservação, conforme desenho GEORIO nº 3404/97, executada em encosta, utilizando perfil TR-32 ou maior a cada 5m e cabo de aço de 1/2", compreendendo o fornecimento dos perfis e do cabo de aço, incluindo roçado no traçado, escavação manual, base de concreto armado, placas de sinalização (desenho GEORIO nº 3475/98) a cada 50m e pintura protetotara do perfil.  O custo considera todos os materiais e mão-de-obra.</v>
          </cell>
        </row>
        <row r="175">
          <cell r="E175" t="str">
            <v>09</v>
          </cell>
          <cell r="F175" t="str">
            <v>BARREIRA FLEXÍVEL</v>
          </cell>
        </row>
        <row r="176">
          <cell r="E176" t="str">
            <v>09.01</v>
          </cell>
          <cell r="F176" t="str">
            <v>PREPARO DO TERRENO</v>
          </cell>
        </row>
        <row r="177">
          <cell r="E177" t="str">
            <v>09.01.01</v>
          </cell>
          <cell r="F177" t="str">
            <v>PREPARO MANUAL DE TERRENO,COMPREENDENDO ACERTO,RASPAGEM EVENTUAL ATE 0.30M DE PROFUNDIDADE E AFASTAMENTO LATERAL DO MATERIAL EXCEDENTE,INCLUSIVE COMPACTACAO MANUAL</v>
          </cell>
        </row>
        <row r="178">
          <cell r="E178" t="str">
            <v>09.02</v>
          </cell>
          <cell r="F178" t="str">
            <v>LOCAÇÃO DA OBRA</v>
          </cell>
        </row>
        <row r="179">
          <cell r="E179" t="str">
            <v>09.02.01</v>
          </cell>
          <cell r="F179" t="str">
            <v>LOCACAO DE OBRA COM APARELHO TOPOGRAFICO SOBRE CERCA DE MARCACAO,INCLUSIVE CONSTRUCAO DESTA E SUA PRE-LOCACAO E O FORNECIMENTO DO MATERIAL E TENDO POR MEDICAO O PERIMETRO A CONSTRUIR</v>
          </cell>
        </row>
        <row r="180">
          <cell r="E180" t="str">
            <v>09.03</v>
          </cell>
          <cell r="F180" t="str">
            <v>PERFURAÇÃO</v>
          </cell>
        </row>
        <row r="181">
          <cell r="E181" t="str">
            <v>09.03.01</v>
          </cell>
          <cell r="F181" t="str">
            <v>PERFURACAO ROTATIVA COM COROA DE WIDIA,EM SOLO,DIAMETRO H,VERTICAL,INCLUSIVE DESLOCAMENTO DENTRO DO CANTEIRO E INSTALACAO DA SONDA EM CADA FURO</v>
          </cell>
        </row>
        <row r="182">
          <cell r="E182" t="str">
            <v>09.03.02</v>
          </cell>
          <cell r="F182" t="str">
            <v>PERFURACAO ROTATIVA COM COROA DE DIAMANTE,EM ALTERACAO DE ROCHA,DIAMETRO HWG(100MM),INCLUSIVE DESLOCAMENTO DENTRO DO CANTEIRO E INSTALACAO DA SONDA EM CADA FURO</v>
          </cell>
        </row>
        <row r="183">
          <cell r="E183" t="str">
            <v>09.04</v>
          </cell>
          <cell r="F183" t="str">
            <v>MOVIMENTO DE TERRA</v>
          </cell>
        </row>
        <row r="184">
          <cell r="E184" t="str">
            <v>09.04.01</v>
          </cell>
          <cell r="F184" t="str">
            <v>ESCAVACAO MANUAL DE VALA/CAVA EM MATERIAL DE 1ª CATEGORIA (A(AREIA,ARGILA OU PICARRA),ATE 1,50M DE PROFUNDIDADE,EXCLUSIVE ESCORAMENTO E ESGOTAMENTO</v>
          </cell>
        </row>
        <row r="185">
          <cell r="E185" t="str">
            <v>09.04.02</v>
          </cell>
          <cell r="F185" t="str">
            <v>COMPACTAÇÃO MECÂNICA DE SOLO PARA EXECUÇÃO DE RADIER, PISO DE CONCRETO OU LAJE SOBRE SOLO, COM COMPACTADOR DE SOLOS A PERCUSSÃO. AF_09/2021</v>
          </cell>
        </row>
        <row r="186">
          <cell r="E186" t="str">
            <v>09.04.03</v>
          </cell>
          <cell r="F186" t="str">
            <v>REATERRO DE VALA/CAVA COMPACTADA A MACO,EM CAMADAS DE 30CM DE ESPESSURA MAXIMA,COM MATERIAL DE BOA QUALIDADE,EXCLUSIVEESTE</v>
          </cell>
        </row>
        <row r="187">
          <cell r="E187" t="str">
            <v>09.05</v>
          </cell>
          <cell r="F187" t="str">
            <v>CARGA, DESCARGA E TRANSPORTE</v>
          </cell>
        </row>
        <row r="188">
          <cell r="E188" t="str">
            <v>09.05.01</v>
          </cell>
          <cell r="F188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</row>
        <row r="189">
          <cell r="E189" t="str">
            <v>09.05.02</v>
          </cell>
          <cell r="F189" t="str">
            <v>CARGA DE MATERIAL COM PA-CARREGADEIRA DE 1,30M3,EXCLUSIVE DESPESAS COM O CAMINHAO,COMPREENDENDO TEMPO COM ESPERA E OPERACAO PARA CARGAS DE 500T POR DIA DE 8H</v>
          </cell>
        </row>
        <row r="190">
          <cell r="E190" t="str">
            <v>09.05.03</v>
          </cell>
          <cell r="F190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</row>
        <row r="191">
          <cell r="E191" t="str">
            <v>09.05.04</v>
          </cell>
          <cell r="F191" t="str">
            <v>Serviço de disposição final de material inerte, proveniente de escavação em geral, em local adequado e licenciado por órgão ambiental competente, conforme legislação vigente.</v>
          </cell>
        </row>
        <row r="192">
          <cell r="E192" t="str">
            <v>09.06</v>
          </cell>
          <cell r="F192" t="str">
            <v>SERVIÇOS COMPLEMENTARES</v>
          </cell>
        </row>
        <row r="193">
          <cell r="E193" t="str">
            <v>09.06.01</v>
          </cell>
          <cell r="F193" t="str">
            <v>TRANSPORTE DE MATERIAIS ENCOSTA ACIMA,SERVICO INTEIRAMENTE MANUAL,INCLUSIVE CARGA E DESCARGA</v>
          </cell>
        </row>
        <row r="194">
          <cell r="E194" t="str">
            <v>09.06.02</v>
          </cell>
          <cell r="F194" t="str">
            <v>TRANSPORTE DE MATERIAIS ENCOSTA ABAIXO,SERVICO INTEIRAMENTEMANUAL,INCLUSIVE CARGA E DESCARGA</v>
          </cell>
        </row>
        <row r="195">
          <cell r="E195" t="str">
            <v>09.06.03</v>
          </cell>
          <cell r="F195" t="str">
            <v>ENSACAMENTO DE MATERIAL A GRANEL</v>
          </cell>
        </row>
        <row r="196">
          <cell r="E196" t="str">
            <v>09.06.04</v>
          </cell>
          <cell r="F196" t="str">
            <v>ANDAIME DE MADEIRA DE 1ª,ATE 7,00M DE ALTURA,EM PECAS DE 3"X3",1"X9" E 1"X12",CONSIDERANDO-SE O APROVEITAMENTO DA MADEIRA 3 VEZES,INCLUSIVE A DESMONTAGEM E MEDIDO PELO VOLUME ABRANGIDO,EXCLUSIVE PLATAFORMA</v>
          </cell>
        </row>
        <row r="197">
          <cell r="E197" t="str">
            <v>09.06.05</v>
          </cell>
          <cell r="F197" t="str">
            <v>PLATAFORMA OU PASSARELA DE MADEIRA DE 1ª,CONSIDERANDO-SE APROVEITAMENTO DA  MADEIRA 20 VEZES,EXCLUSIVE ANDAIME OU OUTROSUPORTE E MOVIMENTACAO(VIDE ITEM 05.008.0008)</v>
          </cell>
        </row>
        <row r="198">
          <cell r="E198" t="str">
            <v>09.06.06</v>
          </cell>
          <cell r="F198" t="str">
            <v>MOVIMENTACAO VERTICAL OU HORIZONTAL DE PLATAFORMA OU PASSARELA</v>
          </cell>
        </row>
        <row r="199">
          <cell r="E199" t="str">
            <v>09.07</v>
          </cell>
          <cell r="F199" t="str">
            <v>INJEÇÃO</v>
          </cell>
        </row>
        <row r="200">
          <cell r="E200" t="str">
            <v>09.07.01</v>
          </cell>
          <cell r="F200" t="str">
            <v>INJECAO DE CALDA DE CIMENTO,INCLUSIVE FORNECIMENTO DOS MATERIAIS</v>
          </cell>
        </row>
        <row r="201">
          <cell r="E201" t="str">
            <v>09.08</v>
          </cell>
          <cell r="F201" t="str">
            <v>ESTRUTURAS</v>
          </cell>
        </row>
        <row r="202">
          <cell r="E202" t="str">
            <v>09.08.01</v>
          </cell>
          <cell r="F202" t="str">
            <v>CONCRETO DOSADO RACIONALMENTE PARA UMA RESISTENCIA CARACTERISTICA A COMPRESSAO DE 20MPA,INCLUSIVE MATERIAIS,TRANSPORTE,PREPARO COM BETONEIRA,LANCAMENTO E ADENSAMENTO</v>
          </cell>
        </row>
        <row r="203">
          <cell r="E203" t="str">
            <v>09.08.02</v>
          </cell>
          <cell r="F203" t="str">
            <v>CONCRETO DOSADO RACIONALMENTE PARA UMA RESISTENCIA CARACTERISTICA A COMPRESSAO DE 30MPA,INCLUSIVE MATERIAIS,TRANSPORTE,PREPARO COM BETONEIRA,LANCAMENTO E ADENSAMENTO</v>
          </cell>
        </row>
        <row r="204">
          <cell r="E204" t="str">
            <v>09.08.03</v>
          </cell>
          <cell r="F204" t="str">
            <v>ESCORAMENTO DE FORMA DE PARAMETROS VERTICAIS,PARA ALTURA ATE1,50M,COM APROVEITAMENTO DE 2 VEZES DA MADEIRA,INCLUSIVE RETIRADA</v>
          </cell>
        </row>
        <row r="205">
          <cell r="E205" t="str">
            <v>09.08.04</v>
          </cell>
          <cell r="F205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</row>
        <row r="206">
          <cell r="E206" t="str">
            <v>09.08.05</v>
          </cell>
          <cell r="F206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</row>
        <row r="207">
          <cell r="E207" t="str">
            <v>09.08.06</v>
          </cell>
          <cell r="F207" t="str">
            <v>CONCRETO PROJETADO,INCLUSIVE EQUIPAMENTO DE AR COMPRIMIDO,CONSUMO DE 355KG/M3 DE CIMENTO,ADITIVOS E PERDAS POR REFLEXAO,SENDO A APLICACAO REALIZADA CONTRA SUPERFICIE HORIZONTAL INFERIOR E A MEDICAO FEITA PELO CONCRETO APLICADO</v>
          </cell>
        </row>
        <row r="208">
          <cell r="E208" t="str">
            <v>09.08.07</v>
          </cell>
          <cell r="F208" t="str">
            <v>BARREIRA DINAMICA CONTRA QUEDAS DE ROCHAS,COMPOSTA DE ARAMEDE ALTA RESISTENCIA,ENERGIA DE CONTENCAO ATE 3000KJ,COM GALVANIZACAO EM ZINCO ALUMINIO,INCLUSIVE POSTES,PLACAS DE BASE,CABOS DE ACO ESPECIAIS E DEMAIS COMPONENTES DO SISTEMA.FORNECIMENTO E COLOCACAO</v>
          </cell>
        </row>
        <row r="209">
          <cell r="E209" t="str">
            <v>09.08.08</v>
          </cell>
          <cell r="F209" t="str">
            <v>TIRANTE PROTENDIDO,PARA CARGA DE TRABALHO ATE 34T,DIAMETRO DE 32MM,INCLUSIVE O FORNECIMENTO DA BARRA E BAINHA,PROTECAO ANTICORROSIVA,PREPARO E COLOCACAO NO FURO,EXCLUSIVE LUVAS,PLACAS,CONTRAPORCAS,ETC,PERFURACAO E INJECAO</v>
          </cell>
        </row>
        <row r="210">
          <cell r="E210" t="str">
            <v>10</v>
          </cell>
          <cell r="F210" t="str">
            <v>BIOMANTA</v>
          </cell>
        </row>
        <row r="211">
          <cell r="E211" t="str">
            <v>10.01</v>
          </cell>
          <cell r="F211" t="str">
            <v>PREPARO DO TERRENO</v>
          </cell>
        </row>
        <row r="212">
          <cell r="E212" t="str">
            <v>10.01.01</v>
          </cell>
          <cell r="F212" t="str">
            <v>PREPARO MANUAL DE TERRENO,COMPREENDENDO ACERTO,RASPAGEM EVENTUAL ATE 0.30M DE PROFUNDIDADE E AFASTAMENTO LATERAL DO MATERIAL EXCEDENTE,INCLUSIVE COMPACTACAO MANUAL</v>
          </cell>
        </row>
        <row r="213">
          <cell r="E213" t="str">
            <v>10.02</v>
          </cell>
          <cell r="F213" t="str">
            <v>CARGA, DESCARGA E TRANSPORTE</v>
          </cell>
        </row>
        <row r="214">
          <cell r="E214" t="str">
            <v>10.02.01</v>
          </cell>
          <cell r="F214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</row>
        <row r="215">
          <cell r="E215" t="str">
            <v>10.02.02</v>
          </cell>
          <cell r="F215" t="str">
            <v>CARGA DE MATERIAL COM PA-CARREGADEIRA DE 1,30M3,EXCLUSIVE DESPESAS COM O CAMINHAO,COMPREENDENDO TEMPO COM ESPERA E OPERACAO PARA CARGAS DE 500T POR DIA DE 8H</v>
          </cell>
        </row>
        <row r="216">
          <cell r="E216" t="str">
            <v>10.02.03</v>
          </cell>
          <cell r="F216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</row>
        <row r="217">
          <cell r="E217" t="str">
            <v>10.02.04</v>
          </cell>
          <cell r="F217" t="str">
            <v>Serviço de disposição final de material inerte, proveniente de escavação em geral, em local adequado e licenciado por órgão ambiental competente, conforme legislação vigente.</v>
          </cell>
        </row>
        <row r="218">
          <cell r="E218" t="str">
            <v>10.03</v>
          </cell>
          <cell r="F218" t="str">
            <v>SERVIÇOS COMPLEMENTARES</v>
          </cell>
        </row>
        <row r="219">
          <cell r="E219" t="str">
            <v>10.03.01</v>
          </cell>
          <cell r="F219" t="str">
            <v>TRANSPORTE DE MATERIAIS ENCOSTA ABAIXO,SERVICO INTEIRAMENTEMANUAL,INCLUSIVE CARGA E DESCARGA</v>
          </cell>
        </row>
        <row r="220">
          <cell r="E220" t="str">
            <v>10.03.02</v>
          </cell>
          <cell r="F220" t="str">
            <v>ENSACAMENTO DE MATERIAL A GRANEL</v>
          </cell>
        </row>
        <row r="221">
          <cell r="E221" t="str">
            <v>10.04</v>
          </cell>
          <cell r="F221" t="str">
            <v>BIOMANTA</v>
          </cell>
        </row>
        <row r="222">
          <cell r="E222" t="str">
            <v>10.04.01</v>
          </cell>
          <cell r="F222" t="str">
            <v>Biomanta vegetal para quantidades superiores a 1.000,00m2, incluindo coveamento, plantio de sementes de espécies nativas da região, insumos para adubação e irrigação.  Fornecimento e colocação.</v>
          </cell>
        </row>
        <row r="223">
          <cell r="E223" t="str">
            <v>10.04.02</v>
          </cell>
          <cell r="F223" t="str">
            <v>Demarcação de área de risco e de preservação, conforme desenho GEORIO nº 3404/97, executada em encosta, utilizando perfil TR-32 ou maior a cada 5m e cabo de aço de 1/2", compreendendo o fornecimento dos perfis e do cabo de aço, incluindo roçado no traçado, escavação manual, base de concreto armado, placas de sinalização (desenho GEORIO nº 3475/98) a cada 50m e pintura protetotara do perfil.  O custo considera todos os materiais e mão-de-obra.</v>
          </cell>
        </row>
        <row r="224">
          <cell r="E224" t="str">
            <v>11</v>
          </cell>
          <cell r="F224" t="str">
            <v>SISTEMAS DE DRENAGEM</v>
          </cell>
        </row>
        <row r="225">
          <cell r="E225" t="str">
            <v>11.01</v>
          </cell>
          <cell r="F225" t="str">
            <v>PREPARO DO TERRENO</v>
          </cell>
        </row>
        <row r="226">
          <cell r="E226" t="str">
            <v>11.01.01</v>
          </cell>
          <cell r="F226" t="str">
            <v>PREPARO MANUAL DE TERRENO,COMPREENDENDO ACERTO,RASPAGEM EVENTUAL ATE 0.30M DE PROFUNDIDADE E AFASTAMENTO LATERAL DO MATERIAL EXCEDENTE,INCLUSIVE COMPACTACAO MANUAL</v>
          </cell>
        </row>
        <row r="227">
          <cell r="E227" t="str">
            <v>11.02</v>
          </cell>
          <cell r="F227" t="str">
            <v>LOCAÇÃO DA OBRA</v>
          </cell>
        </row>
        <row r="228">
          <cell r="E228" t="str">
            <v>11.02.01</v>
          </cell>
          <cell r="F228" t="str">
            <v>LOCACAO DE OBRA COM APARELHO TOPOGRAFICO SOBRE CERCA DE MARCACAO,INCLUSIVE CONSTRUCAO DESTA E SUA PRE-LOCACAO E O FORNECIMENTO DO MATERIAL E TENDO POR MEDICAO O PERIMETRO A CONSTRUIR</v>
          </cell>
        </row>
        <row r="229">
          <cell r="E229" t="str">
            <v>11.03</v>
          </cell>
          <cell r="F229" t="str">
            <v>MOVIMENTO DE TERRA</v>
          </cell>
        </row>
        <row r="230">
          <cell r="E230" t="str">
            <v>11.03.01</v>
          </cell>
          <cell r="F230" t="str">
            <v>ESCAVACAO MANUAL DE VALA/CAVA EM MATERIAL DE 1ª CATEGORIA (A(AREIA,ARGILA OU PICARRA),ATE 1,50M DE PROFUNDIDADE,EXCLUSIVE ESCORAMENTO E ESGOTAMENTO</v>
          </cell>
        </row>
        <row r="231">
          <cell r="E231" t="str">
            <v>11.03.02</v>
          </cell>
          <cell r="F231" t="str">
            <v>REATERRO DE VALA/CAVA COMPACTADA A MACO,EM CAMADAS DE 30CM DE ESPESSURA MAXIMA,COM MATERIAL DE BOA QUALIDADE,EXCLUSIVEESTE</v>
          </cell>
        </row>
        <row r="232">
          <cell r="E232" t="str">
            <v>11.04</v>
          </cell>
          <cell r="F232" t="str">
            <v>CARGA, DESCARGA E TRANSPORTE</v>
          </cell>
        </row>
        <row r="233">
          <cell r="E233" t="str">
            <v>11.04.01</v>
          </cell>
          <cell r="F233" t="str">
            <v>CARGA E DESCARGA MECANICA DE AGREGADOS,TERRA,ESCOMBROS,MATERIAL A GRANEL,UTILIZANDO CAMINHAO BASCULANTE A OLEO DIESEL,COM CAPACIDADE UTIL DE 17T,CONSIDERANDO O TEMPO PARA CARGA,DESCARGA E MANOBRA,EXCLUSIVE DESPESAS COM A PA-CARREGADEIRA EMPREGADA NA CARGA,COM A CAPACIDADE DE 1,50M3</v>
          </cell>
        </row>
        <row r="234">
          <cell r="E234" t="str">
            <v>11.04.02</v>
          </cell>
          <cell r="F234" t="str">
            <v>CARGA DE MATERIAL COM PA-CARREGADEIRA DE 1,30M3,EXCLUSIVE DESPESAS COM O CAMINHAO,COMPREENDENDO TEMPO COM ESPERA E OPERACAO PARA CARGAS DE 500T POR DIA DE 8H</v>
          </cell>
        </row>
        <row r="235">
          <cell r="E235" t="str">
            <v>11.04.03</v>
          </cell>
          <cell r="F235" t="str">
            <v>TRANSPORTE DE CARGA DE QUALQUER NATUREZA,EXCLUSIVE AS DESPESAS DE CARGA E DESCARGA,TANTO DE ESPERA DO CAMINHAO COMO DO SERVENTE OU EQUIPAMENTO AUXILIAR,A VELOCIDADE MEDIA DE 30KM/H,EM CAMINHAO BASCULANTE A OLEO DIESEL,COM CAPACIDADE UTIL DE17T</v>
          </cell>
        </row>
        <row r="236">
          <cell r="E236" t="str">
            <v>11.04.04</v>
          </cell>
          <cell r="F236" t="str">
            <v>Serviço de disposição final de material inerte, proveniente de escavação em geral, em local adequado e licenciado por órgão ambiental competente, conforme legislação vigente.</v>
          </cell>
        </row>
        <row r="237">
          <cell r="E237" t="str">
            <v>11.05</v>
          </cell>
          <cell r="F237" t="str">
            <v>SERVIÇOS COMPLEMENTARES</v>
          </cell>
        </row>
        <row r="238">
          <cell r="E238" t="str">
            <v>11.05.01</v>
          </cell>
          <cell r="F238" t="str">
            <v>TRANSPORTE DE MATERIAIS ENCOSTA ACIMA,SERVICO INTEIRAMENTE MANUAL,INCLUSIVE CARGA E DESCARGA</v>
          </cell>
        </row>
        <row r="239">
          <cell r="E239" t="str">
            <v>11.05.02</v>
          </cell>
          <cell r="F239" t="str">
            <v>TRANSPORTE DE MATERIAIS ENCOSTA ABAIXO,SERVICO INTEIRAMENTEMANUAL,INCLUSIVE CARGA E DESCARGA</v>
          </cell>
        </row>
        <row r="240">
          <cell r="E240" t="str">
            <v>11.05.03</v>
          </cell>
          <cell r="F240" t="str">
            <v>ENSACAMENTO DE MATERIAL A GRANEL</v>
          </cell>
        </row>
        <row r="241">
          <cell r="E241" t="str">
            <v>11.06</v>
          </cell>
          <cell r="F241" t="str">
            <v>ESTRUTURAS</v>
          </cell>
        </row>
        <row r="242">
          <cell r="E242" t="str">
            <v>11.06.01</v>
          </cell>
          <cell r="F242" t="str">
            <v>CONCRETO DOSADO RACIONALMENTE PARA UMA RESISTENCIA CARACTERISTICA A COMPRESSAO DE 20MPA,INCLUSIVE MATERIAIS,TRANSPORTE,PREPARO COM BETONEIRA,LANCAMENTO E ADENSAMENTO</v>
          </cell>
        </row>
        <row r="243">
          <cell r="E243" t="str">
            <v>11.06.02</v>
          </cell>
          <cell r="F243" t="str">
            <v>CONCRETO DOSADO RACIONALMENTE PARA UMA RESISTENCIA CARACTERISTICA A COMPRESSAO DE 30MPA,INCLUSIVE MATERIAIS,TRANSPORTE,PREPARO COM BETONEIRA,LANCAMENTO E ADENSAMENTO</v>
          </cell>
        </row>
        <row r="244">
          <cell r="E244" t="str">
            <v>11.06.03</v>
          </cell>
          <cell r="F244" t="str">
            <v>ESCORAMENTO DE FORMA DE PARAMETROS VERTICAIS,PARA ALTURA ATE1,50M,COM APROVEITAMENTO DE 2 VEZES DA MADEIRA,INCLUSIVE RETIRADA</v>
          </cell>
        </row>
        <row r="245">
          <cell r="E245" t="str">
            <v>11.06.04</v>
          </cell>
          <cell r="F245" t="str">
            <v>FORMAS DE CHAPAS DE MADEIRA COMPENSADA,EMPREGANDO-SE AS DE 14MM,RESINADAS,E TAMBEM AS DE 20MM DE ESPESSURA,PLASTIFICADAS,SERVINDO 4 VEZES,E A MADEIRA AUXILIAR SERVINDO 3 VEZES,INCLUSIVE FORNECIMENTO E DESMOLDAGEM,EXCLUSIVE ESCORAMENTO</v>
          </cell>
        </row>
        <row r="246">
          <cell r="E246" t="str">
            <v>11.06.05</v>
          </cell>
          <cell r="F246" t="str">
            <v>BARRA DE ACO CA-50,COM SALIENCIA OU MOSSA,COEFICIENTE DE CONFORMACAO SUPERFICIAL MINIMO (ADERENCIA) IGUAL A 1,5,DIAMETRODE 6,3MM,DESTINADA A ARMADURA DE CONCRETO ARMADO,COMPREENDENDO 10% DE PERDAS DE PONTAS E ARAME 18.FORNECIMENTO,CORTE,DOBRAGEM,MONTAGEM E COLOCACAO DO ACO NAS FORMAS</v>
          </cell>
        </row>
        <row r="247">
          <cell r="E247" t="str">
            <v>11.06.06</v>
          </cell>
          <cell r="F247" t="str">
            <v>BARRA DE ACO CA-50,COM SALIENCIA OU MOSSA,COEFICIENTE DE CONFORMACAO SUPERFICIAL MINIMO (ADERENCIA) IGUAL A 1,5,DIAMETRODE 8 A 12,5MM,DESTINADA A ARMADURA DE CONCRETO ARMADO,COMPREENDENDO 10% DE PERDAS DE PONTAS E ARAME 18.FORNECIMENTO,CORTE,DOBRAGEM,MONTAGEM E COLOCACAO DO ACO NAS FORMAS</v>
          </cell>
        </row>
        <row r="248">
          <cell r="E248" t="str">
            <v>11.07</v>
          </cell>
          <cell r="F248" t="str">
            <v>SERRALHERIA</v>
          </cell>
        </row>
        <row r="249">
          <cell r="E249" t="str">
            <v>11.07.01</v>
          </cell>
          <cell r="F249" t="str">
            <v>GRADE DE ACO COM BARRAS REDONDAS DE 3/4" NA VERTICAL,ESPACADAS DE 10CM,FIXADAS EM BARRAS CHATAS DE 2"X3/8".FORNECIMENTOE COLOCACAO</v>
          </cell>
        </row>
        <row r="250">
          <cell r="E250" t="str">
            <v>11.08</v>
          </cell>
          <cell r="F250" t="str">
            <v>DISSIPADOR DE ENERGIA</v>
          </cell>
        </row>
        <row r="251">
          <cell r="E251" t="str">
            <v>11.08.01</v>
          </cell>
          <cell r="F251" t="str">
            <v>DISSIPADOR DE ENERGIA EM PEDRA ARGAMASSADA,INCLUSIVE MATERIAIS DE ESCAVACAO,MEDIDO POR VOLUME DE PEDRA ARGAMASSADA</v>
          </cell>
        </row>
        <row r="252">
          <cell r="E252" t="str">
            <v>12</v>
          </cell>
          <cell r="F252" t="str">
            <v>AS BUILT</v>
          </cell>
        </row>
        <row r="253">
          <cell r="E253" t="str">
            <v>12.01</v>
          </cell>
          <cell r="F253" t="str">
            <v>AS BUILT</v>
          </cell>
        </row>
        <row r="254">
          <cell r="E254" t="str">
            <v>12.01.01</v>
          </cell>
          <cell r="F254" t="str">
            <v>RELATORIO FINAL DE OBRAS OU SERVICOS DE ENGENHARIA,REGISTROFOTOGRAFICO DOS SERVICOS,ACOMPANHADO DE LEGENDAS E INDICACAODA LOCALIZACAO,INFORMACOES CONTRATUAIS,PLANILHA ORCAMENTARIA E DESCRICAO DO ESCOPO DOS SERVICOS REALIZADOS,CONF.RECOMENDACOES E ESPECIFICACOES DO ORGAO CONTRATANTE.O ITEM DEVERA SER MEDIDO PELO NUMERO PRANCHAS ORIGINAIS COMPOE RELATORIO</v>
          </cell>
        </row>
        <row r="255">
          <cell r="E255" t="str">
            <v>Total Geral</v>
          </cell>
          <cell r="F255" t="str">
            <v/>
          </cell>
        </row>
        <row r="256">
          <cell r="E256" t="str">
            <v/>
          </cell>
          <cell r="F256" t="str">
            <v/>
          </cell>
        </row>
        <row r="257">
          <cell r="E257" t="str">
            <v/>
          </cell>
          <cell r="F257" t="str">
            <v/>
          </cell>
        </row>
        <row r="258">
          <cell r="E258" t="str">
            <v/>
          </cell>
          <cell r="F258" t="str">
            <v/>
          </cell>
        </row>
        <row r="259">
          <cell r="E259" t="str">
            <v/>
          </cell>
          <cell r="F259" t="str">
            <v/>
          </cell>
        </row>
        <row r="260">
          <cell r="E260" t="str">
            <v/>
          </cell>
          <cell r="F260" t="str">
            <v/>
          </cell>
        </row>
        <row r="261">
          <cell r="E261" t="str">
            <v/>
          </cell>
          <cell r="F261" t="str">
            <v/>
          </cell>
        </row>
        <row r="262">
          <cell r="E262" t="str">
            <v/>
          </cell>
          <cell r="F262" t="str">
            <v/>
          </cell>
        </row>
        <row r="263">
          <cell r="E263" t="str">
            <v/>
          </cell>
          <cell r="F263" t="str">
            <v/>
          </cell>
        </row>
        <row r="264">
          <cell r="E264" t="str">
            <v/>
          </cell>
          <cell r="F264" t="str">
            <v/>
          </cell>
        </row>
        <row r="265">
          <cell r="E265" t="str">
            <v/>
          </cell>
          <cell r="F265" t="str">
            <v/>
          </cell>
        </row>
        <row r="266">
          <cell r="E266" t="str">
            <v/>
          </cell>
          <cell r="F266" t="str">
            <v/>
          </cell>
        </row>
        <row r="267">
          <cell r="E267" t="str">
            <v/>
          </cell>
          <cell r="F267" t="str">
            <v/>
          </cell>
        </row>
        <row r="268">
          <cell r="E268" t="str">
            <v/>
          </cell>
          <cell r="F268" t="str">
            <v/>
          </cell>
        </row>
        <row r="269">
          <cell r="E269" t="str">
            <v/>
          </cell>
          <cell r="F269" t="str">
            <v/>
          </cell>
        </row>
        <row r="270">
          <cell r="E270" t="str">
            <v/>
          </cell>
          <cell r="F270" t="str">
            <v/>
          </cell>
        </row>
        <row r="271">
          <cell r="E271" t="str">
            <v/>
          </cell>
          <cell r="F271" t="str">
            <v/>
          </cell>
        </row>
        <row r="272">
          <cell r="E272" t="str">
            <v/>
          </cell>
          <cell r="F272" t="str">
            <v/>
          </cell>
        </row>
        <row r="273">
          <cell r="E273" t="str">
            <v/>
          </cell>
          <cell r="F273" t="str">
            <v/>
          </cell>
        </row>
        <row r="274">
          <cell r="E274" t="str">
            <v/>
          </cell>
          <cell r="F274" t="str">
            <v/>
          </cell>
        </row>
        <row r="275">
          <cell r="E275" t="str">
            <v/>
          </cell>
          <cell r="F275" t="str">
            <v/>
          </cell>
        </row>
        <row r="276">
          <cell r="E276" t="str">
            <v/>
          </cell>
          <cell r="F276" t="str">
            <v/>
          </cell>
        </row>
        <row r="277">
          <cell r="E277" t="str">
            <v/>
          </cell>
          <cell r="F277" t="str">
            <v/>
          </cell>
        </row>
        <row r="278">
          <cell r="E278" t="str">
            <v/>
          </cell>
          <cell r="F278" t="str">
            <v/>
          </cell>
        </row>
        <row r="279">
          <cell r="E279" t="str">
            <v/>
          </cell>
          <cell r="F279" t="str">
            <v/>
          </cell>
        </row>
        <row r="280">
          <cell r="E280" t="str">
            <v/>
          </cell>
          <cell r="F280" t="str">
            <v/>
          </cell>
        </row>
        <row r="281">
          <cell r="E281" t="str">
            <v/>
          </cell>
          <cell r="F281" t="str">
            <v/>
          </cell>
        </row>
        <row r="282">
          <cell r="E282" t="str">
            <v/>
          </cell>
          <cell r="F282" t="str">
            <v/>
          </cell>
        </row>
        <row r="283">
          <cell r="E283" t="str">
            <v/>
          </cell>
          <cell r="F283" t="str">
            <v/>
          </cell>
        </row>
        <row r="284">
          <cell r="E284" t="str">
            <v/>
          </cell>
          <cell r="F284" t="str">
            <v/>
          </cell>
        </row>
        <row r="285">
          <cell r="E285" t="str">
            <v/>
          </cell>
          <cell r="F285" t="str">
            <v/>
          </cell>
        </row>
        <row r="286">
          <cell r="E286" t="str">
            <v/>
          </cell>
          <cell r="F286" t="str">
            <v/>
          </cell>
        </row>
        <row r="287">
          <cell r="E287" t="str">
            <v/>
          </cell>
          <cell r="F287" t="str">
            <v/>
          </cell>
        </row>
        <row r="288">
          <cell r="E288" t="str">
            <v/>
          </cell>
          <cell r="F288" t="str">
            <v/>
          </cell>
        </row>
        <row r="289">
          <cell r="E289" t="str">
            <v/>
          </cell>
          <cell r="F289" t="str">
            <v/>
          </cell>
        </row>
        <row r="290">
          <cell r="E290" t="str">
            <v/>
          </cell>
          <cell r="F290" t="str">
            <v/>
          </cell>
        </row>
        <row r="291">
          <cell r="E291" t="str">
            <v/>
          </cell>
          <cell r="F291" t="str">
            <v/>
          </cell>
        </row>
        <row r="292">
          <cell r="E292" t="str">
            <v/>
          </cell>
          <cell r="F292" t="str">
            <v/>
          </cell>
        </row>
        <row r="293">
          <cell r="E293" t="str">
            <v/>
          </cell>
          <cell r="F293" t="str">
            <v/>
          </cell>
        </row>
        <row r="294">
          <cell r="E294" t="str">
            <v/>
          </cell>
          <cell r="F294" t="str">
            <v/>
          </cell>
        </row>
        <row r="295">
          <cell r="E295" t="str">
            <v/>
          </cell>
          <cell r="F295" t="str">
            <v/>
          </cell>
        </row>
        <row r="296">
          <cell r="E296" t="str">
            <v/>
          </cell>
          <cell r="F296" t="str">
            <v/>
          </cell>
        </row>
        <row r="297">
          <cell r="E297" t="str">
            <v/>
          </cell>
          <cell r="F297" t="str">
            <v/>
          </cell>
        </row>
        <row r="298">
          <cell r="E298" t="str">
            <v/>
          </cell>
          <cell r="F298" t="str">
            <v/>
          </cell>
        </row>
        <row r="299">
          <cell r="E299" t="str">
            <v/>
          </cell>
          <cell r="F299" t="str">
            <v/>
          </cell>
        </row>
        <row r="300">
          <cell r="E300" t="str">
            <v/>
          </cell>
          <cell r="F300" t="str">
            <v/>
          </cell>
        </row>
        <row r="301">
          <cell r="E301" t="str">
            <v/>
          </cell>
          <cell r="F301" t="str">
            <v/>
          </cell>
        </row>
        <row r="302">
          <cell r="E302" t="str">
            <v/>
          </cell>
          <cell r="F302" t="str">
            <v/>
          </cell>
        </row>
        <row r="303">
          <cell r="E303" t="str">
            <v/>
          </cell>
          <cell r="F303" t="str">
            <v/>
          </cell>
        </row>
        <row r="304">
          <cell r="E304" t="str">
            <v/>
          </cell>
          <cell r="F304" t="str">
            <v/>
          </cell>
        </row>
        <row r="305">
          <cell r="E305" t="str">
            <v/>
          </cell>
          <cell r="F305" t="str">
            <v/>
          </cell>
        </row>
        <row r="306">
          <cell r="E306" t="str">
            <v/>
          </cell>
          <cell r="F306" t="str">
            <v/>
          </cell>
        </row>
        <row r="307">
          <cell r="E307" t="str">
            <v/>
          </cell>
          <cell r="F307" t="str">
            <v/>
          </cell>
        </row>
        <row r="308">
          <cell r="E308" t="str">
            <v/>
          </cell>
          <cell r="F308" t="str">
            <v/>
          </cell>
        </row>
        <row r="309">
          <cell r="E309" t="str">
            <v/>
          </cell>
          <cell r="F309" t="str">
            <v/>
          </cell>
        </row>
        <row r="310">
          <cell r="E310" t="str">
            <v/>
          </cell>
          <cell r="F310" t="str">
            <v/>
          </cell>
        </row>
        <row r="311">
          <cell r="E311" t="str">
            <v/>
          </cell>
          <cell r="F311" t="str">
            <v/>
          </cell>
        </row>
        <row r="312">
          <cell r="E312" t="str">
            <v/>
          </cell>
          <cell r="F312" t="str">
            <v/>
          </cell>
        </row>
      </sheetData>
      <sheetData sheetId="8">
        <row r="14">
          <cell r="F14" t="str">
            <v>PROJETO EXECUTIVO E OBRAS DE REQUALIFICAÇÃO URBANA E DRENAGEM NA RUA JOÃO CAETANO, Nº 255 – BAIRRO CAXAMBU – PETRÓPOLIS</v>
          </cell>
        </row>
        <row r="17">
          <cell r="W17" t="str">
            <v>I0 = 05/2025</v>
          </cell>
        </row>
        <row r="18">
          <cell r="B18" t="str">
            <v>nivel</v>
          </cell>
        </row>
        <row r="19">
          <cell r="B19">
            <v>2</v>
          </cell>
        </row>
        <row r="20">
          <cell r="B20">
            <v>5</v>
          </cell>
        </row>
        <row r="21">
          <cell r="B21">
            <v>8</v>
          </cell>
        </row>
        <row r="29">
          <cell r="B29">
            <v>8</v>
          </cell>
        </row>
        <row r="37">
          <cell r="B37">
            <v>8</v>
          </cell>
        </row>
        <row r="45">
          <cell r="B45">
            <v>8</v>
          </cell>
        </row>
        <row r="51">
          <cell r="B51">
            <v>8</v>
          </cell>
        </row>
        <row r="57">
          <cell r="B57">
            <v>5</v>
          </cell>
        </row>
        <row r="58">
          <cell r="B58">
            <v>8</v>
          </cell>
        </row>
        <row r="64">
          <cell r="B64">
            <v>8</v>
          </cell>
        </row>
        <row r="70">
          <cell r="B70">
            <v>5</v>
          </cell>
        </row>
        <row r="71">
          <cell r="B71">
            <v>8</v>
          </cell>
        </row>
        <row r="77">
          <cell r="B77">
            <v>5</v>
          </cell>
        </row>
        <row r="78">
          <cell r="B78">
            <v>8</v>
          </cell>
        </row>
        <row r="79">
          <cell r="B79">
            <v>0</v>
          </cell>
        </row>
        <row r="80">
          <cell r="B80">
            <v>0</v>
          </cell>
        </row>
        <row r="87">
          <cell r="B87">
            <v>0</v>
          </cell>
        </row>
        <row r="88">
          <cell r="B88">
            <v>0</v>
          </cell>
        </row>
        <row r="89">
          <cell r="B89">
            <v>0</v>
          </cell>
        </row>
        <row r="91">
          <cell r="B91">
            <v>0</v>
          </cell>
        </row>
        <row r="92">
          <cell r="B92">
            <v>8</v>
          </cell>
        </row>
        <row r="93">
          <cell r="B93">
            <v>0</v>
          </cell>
        </row>
        <row r="94">
          <cell r="B94">
            <v>0</v>
          </cell>
        </row>
        <row r="95">
          <cell r="B95">
            <v>0</v>
          </cell>
        </row>
        <row r="97">
          <cell r="B97">
            <v>0</v>
          </cell>
        </row>
        <row r="98">
          <cell r="B98">
            <v>8</v>
          </cell>
        </row>
        <row r="99">
          <cell r="B99">
            <v>0</v>
          </cell>
        </row>
        <row r="100">
          <cell r="B100">
            <v>0</v>
          </cell>
        </row>
        <row r="101">
          <cell r="B101">
            <v>0</v>
          </cell>
        </row>
        <row r="103">
          <cell r="B103">
            <v>0</v>
          </cell>
        </row>
        <row r="104">
          <cell r="B104">
            <v>8</v>
          </cell>
        </row>
        <row r="105">
          <cell r="B105">
            <v>0</v>
          </cell>
        </row>
        <row r="106">
          <cell r="B106">
            <v>0</v>
          </cell>
        </row>
        <row r="107">
          <cell r="B107">
            <v>0</v>
          </cell>
        </row>
        <row r="110">
          <cell r="B110">
            <v>0</v>
          </cell>
        </row>
        <row r="111">
          <cell r="B111">
            <v>8</v>
          </cell>
        </row>
        <row r="112">
          <cell r="B112">
            <v>0</v>
          </cell>
        </row>
        <row r="113">
          <cell r="B113">
            <v>0</v>
          </cell>
        </row>
        <row r="114">
          <cell r="B114">
            <v>0</v>
          </cell>
        </row>
        <row r="116">
          <cell r="B116">
            <v>0</v>
          </cell>
        </row>
        <row r="117">
          <cell r="B117">
            <v>8</v>
          </cell>
        </row>
        <row r="118">
          <cell r="B118">
            <v>0</v>
          </cell>
        </row>
        <row r="119">
          <cell r="B119">
            <v>0</v>
          </cell>
        </row>
        <row r="120">
          <cell r="B120">
            <v>0</v>
          </cell>
        </row>
        <row r="122">
          <cell r="B122">
            <v>0</v>
          </cell>
        </row>
        <row r="123">
          <cell r="B123">
            <v>2</v>
          </cell>
        </row>
        <row r="124">
          <cell r="B124">
            <v>5</v>
          </cell>
        </row>
        <row r="125">
          <cell r="B125">
            <v>8</v>
          </cell>
        </row>
        <row r="131">
          <cell r="B131">
            <v>8</v>
          </cell>
        </row>
        <row r="137">
          <cell r="B137">
            <v>8</v>
          </cell>
        </row>
        <row r="143">
          <cell r="B143">
            <v>8</v>
          </cell>
        </row>
        <row r="144">
          <cell r="B144">
            <v>0</v>
          </cell>
        </row>
        <row r="145">
          <cell r="B145">
            <v>0</v>
          </cell>
        </row>
        <row r="146">
          <cell r="B146">
            <v>0</v>
          </cell>
        </row>
        <row r="149">
          <cell r="B149">
            <v>5</v>
          </cell>
        </row>
        <row r="150">
          <cell r="B150">
            <v>8</v>
          </cell>
        </row>
        <row r="151">
          <cell r="B151">
            <v>0</v>
          </cell>
        </row>
        <row r="152">
          <cell r="B152">
            <v>0</v>
          </cell>
        </row>
        <row r="153">
          <cell r="B153">
            <v>0</v>
          </cell>
        </row>
        <row r="155">
          <cell r="B155">
            <v>0</v>
          </cell>
        </row>
        <row r="156">
          <cell r="B156">
            <v>5</v>
          </cell>
        </row>
        <row r="157">
          <cell r="B157">
            <v>8</v>
          </cell>
        </row>
        <row r="158">
          <cell r="B158">
            <v>0</v>
          </cell>
        </row>
        <row r="159">
          <cell r="B159">
            <v>0</v>
          </cell>
        </row>
        <row r="160">
          <cell r="B160">
            <v>0</v>
          </cell>
        </row>
        <row r="161">
          <cell r="B161">
            <v>0</v>
          </cell>
        </row>
        <row r="162">
          <cell r="B162">
            <v>0</v>
          </cell>
        </row>
        <row r="163">
          <cell r="B163">
            <v>5</v>
          </cell>
        </row>
        <row r="164">
          <cell r="B164">
            <v>8</v>
          </cell>
        </row>
        <row r="165">
          <cell r="B165">
            <v>0</v>
          </cell>
        </row>
        <row r="166">
          <cell r="B166">
            <v>0</v>
          </cell>
        </row>
        <row r="167">
          <cell r="B167">
            <v>0</v>
          </cell>
        </row>
        <row r="169">
          <cell r="B169">
            <v>0</v>
          </cell>
        </row>
        <row r="170">
          <cell r="B170">
            <v>5</v>
          </cell>
        </row>
        <row r="171">
          <cell r="B171">
            <v>8</v>
          </cell>
        </row>
        <row r="172">
          <cell r="B172">
            <v>0</v>
          </cell>
        </row>
        <row r="173">
          <cell r="B173">
            <v>0</v>
          </cell>
        </row>
        <row r="174">
          <cell r="B174">
            <v>0</v>
          </cell>
        </row>
        <row r="177">
          <cell r="B177">
            <v>5</v>
          </cell>
        </row>
        <row r="178">
          <cell r="B178">
            <v>8</v>
          </cell>
        </row>
        <row r="179">
          <cell r="B179">
            <v>0</v>
          </cell>
        </row>
        <row r="180">
          <cell r="B180">
            <v>0</v>
          </cell>
        </row>
        <row r="181">
          <cell r="B181">
            <v>0</v>
          </cell>
        </row>
        <row r="183">
          <cell r="B183">
            <v>0</v>
          </cell>
        </row>
        <row r="184">
          <cell r="B184">
            <v>2</v>
          </cell>
        </row>
        <row r="185">
          <cell r="B185">
            <v>5</v>
          </cell>
        </row>
        <row r="186">
          <cell r="B186">
            <v>8</v>
          </cell>
        </row>
        <row r="187">
          <cell r="B187">
            <v>0</v>
          </cell>
        </row>
        <row r="206">
          <cell r="B206">
            <v>0</v>
          </cell>
        </row>
        <row r="209">
          <cell r="B209">
            <v>0</v>
          </cell>
        </row>
        <row r="210">
          <cell r="B210">
            <v>8</v>
          </cell>
        </row>
        <row r="211">
          <cell r="B211">
            <v>0</v>
          </cell>
        </row>
        <row r="212">
          <cell r="B212">
            <v>0</v>
          </cell>
        </row>
        <row r="213">
          <cell r="B213">
            <v>0</v>
          </cell>
        </row>
        <row r="215">
          <cell r="B215">
            <v>0</v>
          </cell>
        </row>
        <row r="216">
          <cell r="B216">
            <v>8</v>
          </cell>
        </row>
        <row r="217">
          <cell r="B217">
            <v>0</v>
          </cell>
        </row>
        <row r="218">
          <cell r="B218">
            <v>0</v>
          </cell>
        </row>
        <row r="219">
          <cell r="B219">
            <v>0</v>
          </cell>
        </row>
        <row r="221">
          <cell r="B221">
            <v>0</v>
          </cell>
        </row>
        <row r="222">
          <cell r="B222">
            <v>8</v>
          </cell>
        </row>
        <row r="223">
          <cell r="B223">
            <v>0</v>
          </cell>
        </row>
        <row r="224">
          <cell r="B224">
            <v>0</v>
          </cell>
        </row>
        <row r="225">
          <cell r="B225">
            <v>0</v>
          </cell>
        </row>
        <row r="228">
          <cell r="B228">
            <v>2</v>
          </cell>
        </row>
        <row r="229">
          <cell r="B229">
            <v>5</v>
          </cell>
        </row>
        <row r="230">
          <cell r="B230">
            <v>8</v>
          </cell>
        </row>
        <row r="231">
          <cell r="B231">
            <v>0</v>
          </cell>
        </row>
        <row r="232">
          <cell r="B232">
            <v>0</v>
          </cell>
        </row>
        <row r="233">
          <cell r="B233">
            <v>0</v>
          </cell>
        </row>
        <row r="236">
          <cell r="B236">
            <v>0</v>
          </cell>
        </row>
        <row r="237">
          <cell r="B237">
            <v>8</v>
          </cell>
        </row>
        <row r="238">
          <cell r="B238">
            <v>0</v>
          </cell>
        </row>
        <row r="243">
          <cell r="B243">
            <v>0</v>
          </cell>
        </row>
        <row r="246">
          <cell r="B246">
            <v>0</v>
          </cell>
        </row>
        <row r="247">
          <cell r="B247">
            <v>8</v>
          </cell>
        </row>
        <row r="248">
          <cell r="B248">
            <v>0</v>
          </cell>
        </row>
        <row r="253">
          <cell r="B253">
            <v>0</v>
          </cell>
        </row>
        <row r="254">
          <cell r="B254">
            <v>0</v>
          </cell>
        </row>
        <row r="260">
          <cell r="B260">
            <v>0</v>
          </cell>
        </row>
        <row r="261">
          <cell r="B261">
            <v>8</v>
          </cell>
        </row>
        <row r="267">
          <cell r="B267">
            <v>8</v>
          </cell>
        </row>
        <row r="268">
          <cell r="B268">
            <v>0</v>
          </cell>
        </row>
        <row r="269">
          <cell r="B269">
            <v>0</v>
          </cell>
        </row>
        <row r="270">
          <cell r="B270">
            <v>0</v>
          </cell>
        </row>
        <row r="272">
          <cell r="B272">
            <v>0</v>
          </cell>
        </row>
        <row r="273">
          <cell r="B273">
            <v>8</v>
          </cell>
        </row>
        <row r="274">
          <cell r="B274">
            <v>0</v>
          </cell>
        </row>
        <row r="275">
          <cell r="B275">
            <v>0</v>
          </cell>
        </row>
        <row r="276">
          <cell r="B276">
            <v>0</v>
          </cell>
        </row>
        <row r="278">
          <cell r="B278">
            <v>0</v>
          </cell>
        </row>
        <row r="279">
          <cell r="B279">
            <v>8</v>
          </cell>
        </row>
        <row r="280">
          <cell r="B280">
            <v>0</v>
          </cell>
        </row>
        <row r="281">
          <cell r="B281">
            <v>0</v>
          </cell>
        </row>
        <row r="282">
          <cell r="B282">
            <v>0</v>
          </cell>
        </row>
        <row r="284">
          <cell r="B284">
            <v>0</v>
          </cell>
        </row>
        <row r="285">
          <cell r="B285">
            <v>8</v>
          </cell>
        </row>
        <row r="286">
          <cell r="B286">
            <v>0</v>
          </cell>
        </row>
        <row r="287">
          <cell r="B287">
            <v>0</v>
          </cell>
        </row>
        <row r="288">
          <cell r="B288">
            <v>0</v>
          </cell>
        </row>
        <row r="291">
          <cell r="B291">
            <v>8</v>
          </cell>
        </row>
        <row r="297">
          <cell r="B297">
            <v>8</v>
          </cell>
        </row>
        <row r="303">
          <cell r="B303">
            <v>8</v>
          </cell>
        </row>
        <row r="309">
          <cell r="B309">
            <v>8</v>
          </cell>
        </row>
        <row r="315">
          <cell r="B315">
            <v>2</v>
          </cell>
        </row>
        <row r="316">
          <cell r="B316">
            <v>5</v>
          </cell>
        </row>
        <row r="317">
          <cell r="B317">
            <v>8</v>
          </cell>
        </row>
        <row r="318">
          <cell r="B318">
            <v>0</v>
          </cell>
        </row>
        <row r="319">
          <cell r="B319">
            <v>0</v>
          </cell>
        </row>
        <row r="323">
          <cell r="B323">
            <v>0</v>
          </cell>
        </row>
        <row r="324">
          <cell r="B324">
            <v>0</v>
          </cell>
        </row>
        <row r="325">
          <cell r="B325">
            <v>8</v>
          </cell>
        </row>
        <row r="326">
          <cell r="B326">
            <v>0</v>
          </cell>
        </row>
        <row r="327">
          <cell r="B327">
            <v>0</v>
          </cell>
        </row>
        <row r="328">
          <cell r="B328">
            <v>0</v>
          </cell>
        </row>
        <row r="329">
          <cell r="B329">
            <v>0</v>
          </cell>
        </row>
        <row r="330">
          <cell r="B330">
            <v>0</v>
          </cell>
        </row>
        <row r="331">
          <cell r="B331">
            <v>2</v>
          </cell>
        </row>
        <row r="332">
          <cell r="B332">
            <v>5</v>
          </cell>
        </row>
        <row r="333">
          <cell r="B333">
            <v>8</v>
          </cell>
        </row>
        <row r="341">
          <cell r="B341">
            <v>2</v>
          </cell>
        </row>
        <row r="342">
          <cell r="B342">
            <v>5</v>
          </cell>
        </row>
        <row r="343">
          <cell r="B343">
            <v>8</v>
          </cell>
        </row>
        <row r="344">
          <cell r="B344">
            <v>0</v>
          </cell>
        </row>
        <row r="351">
          <cell r="B351">
            <v>8</v>
          </cell>
        </row>
        <row r="352">
          <cell r="B352">
            <v>0</v>
          </cell>
        </row>
        <row r="357">
          <cell r="B357">
            <v>8</v>
          </cell>
        </row>
        <row r="358">
          <cell r="B358">
            <v>0</v>
          </cell>
        </row>
        <row r="363">
          <cell r="B363">
            <v>5</v>
          </cell>
        </row>
        <row r="364">
          <cell r="B364">
            <v>8</v>
          </cell>
        </row>
        <row r="365">
          <cell r="B365">
            <v>0</v>
          </cell>
        </row>
        <row r="366">
          <cell r="B366">
            <v>0</v>
          </cell>
        </row>
        <row r="373">
          <cell r="B373">
            <v>0</v>
          </cell>
        </row>
        <row r="374">
          <cell r="B374">
            <v>8</v>
          </cell>
        </row>
        <row r="375">
          <cell r="B375">
            <v>0</v>
          </cell>
        </row>
        <row r="376">
          <cell r="B376">
            <v>0</v>
          </cell>
        </row>
        <row r="383">
          <cell r="B383">
            <v>0</v>
          </cell>
        </row>
        <row r="384">
          <cell r="B384">
            <v>0</v>
          </cell>
        </row>
        <row r="385">
          <cell r="B385">
            <v>0</v>
          </cell>
        </row>
        <row r="387">
          <cell r="B387">
            <v>0</v>
          </cell>
        </row>
        <row r="388">
          <cell r="B388">
            <v>8</v>
          </cell>
        </row>
        <row r="389">
          <cell r="B389">
            <v>0</v>
          </cell>
        </row>
        <row r="390">
          <cell r="B390">
            <v>0</v>
          </cell>
        </row>
        <row r="393">
          <cell r="B393">
            <v>0</v>
          </cell>
        </row>
        <row r="394">
          <cell r="B394">
            <v>5</v>
          </cell>
        </row>
        <row r="395">
          <cell r="B395">
            <v>8</v>
          </cell>
        </row>
        <row r="396">
          <cell r="B396">
            <v>0</v>
          </cell>
        </row>
        <row r="397">
          <cell r="B397">
            <v>0</v>
          </cell>
        </row>
        <row r="402">
          <cell r="B402">
            <v>0</v>
          </cell>
        </row>
        <row r="403">
          <cell r="B403">
            <v>8</v>
          </cell>
        </row>
        <row r="404">
          <cell r="B404">
            <v>0</v>
          </cell>
        </row>
        <row r="405">
          <cell r="B405">
            <v>0</v>
          </cell>
        </row>
        <row r="412">
          <cell r="B412">
            <v>0</v>
          </cell>
        </row>
        <row r="413">
          <cell r="B413">
            <v>8</v>
          </cell>
        </row>
        <row r="414">
          <cell r="B414">
            <v>0</v>
          </cell>
        </row>
        <row r="419">
          <cell r="B419">
            <v>8</v>
          </cell>
        </row>
        <row r="420">
          <cell r="B420">
            <v>0</v>
          </cell>
        </row>
        <row r="425">
          <cell r="B425">
            <v>8</v>
          </cell>
        </row>
        <row r="426">
          <cell r="B426">
            <v>0</v>
          </cell>
        </row>
        <row r="431">
          <cell r="B431">
            <v>8</v>
          </cell>
        </row>
        <row r="432">
          <cell r="B432">
            <v>0</v>
          </cell>
        </row>
        <row r="433">
          <cell r="B433">
            <v>0</v>
          </cell>
        </row>
        <row r="438">
          <cell r="B438">
            <v>0</v>
          </cell>
        </row>
        <row r="439">
          <cell r="B439">
            <v>8</v>
          </cell>
        </row>
        <row r="440">
          <cell r="B440">
            <v>0</v>
          </cell>
        </row>
        <row r="441">
          <cell r="B441">
            <v>0</v>
          </cell>
        </row>
        <row r="444">
          <cell r="B444">
            <v>0</v>
          </cell>
        </row>
        <row r="445">
          <cell r="B445">
            <v>8</v>
          </cell>
        </row>
        <row r="446">
          <cell r="B446">
            <v>0</v>
          </cell>
        </row>
        <row r="447">
          <cell r="B447">
            <v>0</v>
          </cell>
        </row>
        <row r="450">
          <cell r="B450">
            <v>0</v>
          </cell>
        </row>
        <row r="451">
          <cell r="B451">
            <v>8</v>
          </cell>
        </row>
        <row r="452">
          <cell r="B452">
            <v>0</v>
          </cell>
        </row>
        <row r="453">
          <cell r="B453">
            <v>0</v>
          </cell>
        </row>
        <row r="458">
          <cell r="B458">
            <v>0</v>
          </cell>
        </row>
        <row r="459">
          <cell r="B459">
            <v>8</v>
          </cell>
        </row>
        <row r="460">
          <cell r="B460">
            <v>0</v>
          </cell>
        </row>
        <row r="461">
          <cell r="B461">
            <v>0</v>
          </cell>
        </row>
        <row r="466">
          <cell r="B466">
            <v>0</v>
          </cell>
        </row>
        <row r="467">
          <cell r="B467">
            <v>8</v>
          </cell>
        </row>
        <row r="468">
          <cell r="B468">
            <v>0</v>
          </cell>
        </row>
        <row r="469">
          <cell r="B469">
            <v>0</v>
          </cell>
        </row>
        <row r="473">
          <cell r="B473">
            <v>0</v>
          </cell>
        </row>
        <row r="474">
          <cell r="B474">
            <v>8</v>
          </cell>
        </row>
        <row r="475">
          <cell r="B475">
            <v>0</v>
          </cell>
        </row>
        <row r="476">
          <cell r="B476">
            <v>0</v>
          </cell>
        </row>
        <row r="483">
          <cell r="B483">
            <v>0</v>
          </cell>
        </row>
        <row r="484">
          <cell r="B484">
            <v>8</v>
          </cell>
        </row>
        <row r="485">
          <cell r="B485">
            <v>0</v>
          </cell>
        </row>
        <row r="486">
          <cell r="B486">
            <v>0</v>
          </cell>
        </row>
        <row r="491">
          <cell r="B491">
            <v>0</v>
          </cell>
        </row>
        <row r="492">
          <cell r="B492">
            <v>8</v>
          </cell>
        </row>
        <row r="493">
          <cell r="B493">
            <v>0</v>
          </cell>
        </row>
        <row r="494">
          <cell r="B494">
            <v>0</v>
          </cell>
        </row>
        <row r="499">
          <cell r="B499">
            <v>0</v>
          </cell>
        </row>
        <row r="500">
          <cell r="B500">
            <v>8</v>
          </cell>
        </row>
        <row r="501">
          <cell r="B501">
            <v>0</v>
          </cell>
        </row>
        <row r="502">
          <cell r="B502">
            <v>0</v>
          </cell>
        </row>
        <row r="507">
          <cell r="B507">
            <v>0</v>
          </cell>
        </row>
        <row r="508">
          <cell r="B508">
            <v>2</v>
          </cell>
        </row>
        <row r="509">
          <cell r="B509">
            <v>5</v>
          </cell>
        </row>
        <row r="510">
          <cell r="B510">
            <v>8</v>
          </cell>
        </row>
        <row r="516">
          <cell r="B516">
            <v>5</v>
          </cell>
        </row>
        <row r="517">
          <cell r="B517">
            <v>8</v>
          </cell>
        </row>
        <row r="523">
          <cell r="B523">
            <v>5</v>
          </cell>
        </row>
        <row r="524">
          <cell r="B524">
            <v>8</v>
          </cell>
        </row>
        <row r="530">
          <cell r="B530">
            <v>8</v>
          </cell>
        </row>
        <row r="536">
          <cell r="B536">
            <v>8</v>
          </cell>
        </row>
        <row r="542">
          <cell r="B542">
            <v>8</v>
          </cell>
        </row>
        <row r="548">
          <cell r="B548">
            <v>5</v>
          </cell>
        </row>
        <row r="549">
          <cell r="B549">
            <v>8</v>
          </cell>
        </row>
        <row r="556">
          <cell r="B556">
            <v>8</v>
          </cell>
        </row>
        <row r="562">
          <cell r="B562">
            <v>8</v>
          </cell>
        </row>
        <row r="572">
          <cell r="B572">
            <v>0</v>
          </cell>
        </row>
        <row r="573">
          <cell r="B573">
            <v>8</v>
          </cell>
        </row>
        <row r="574">
          <cell r="B574">
            <v>0</v>
          </cell>
        </row>
        <row r="579">
          <cell r="B579">
            <v>5</v>
          </cell>
        </row>
        <row r="580">
          <cell r="B580">
            <v>8</v>
          </cell>
        </row>
        <row r="581">
          <cell r="B581">
            <v>0</v>
          </cell>
        </row>
        <row r="582">
          <cell r="B582">
            <v>8</v>
          </cell>
        </row>
        <row r="583">
          <cell r="B583">
            <v>0</v>
          </cell>
        </row>
        <row r="588">
          <cell r="B588">
            <v>8</v>
          </cell>
        </row>
        <row r="589">
          <cell r="B589">
            <v>0</v>
          </cell>
        </row>
        <row r="594">
          <cell r="B594">
            <v>8</v>
          </cell>
        </row>
        <row r="595">
          <cell r="B595">
            <v>0</v>
          </cell>
        </row>
        <row r="600">
          <cell r="B600">
            <v>5</v>
          </cell>
        </row>
        <row r="601">
          <cell r="B601">
            <v>8</v>
          </cell>
        </row>
        <row r="614">
          <cell r="B614">
            <v>8</v>
          </cell>
        </row>
        <row r="620">
          <cell r="B620">
            <v>8</v>
          </cell>
        </row>
        <row r="628">
          <cell r="B628">
            <v>8</v>
          </cell>
        </row>
        <row r="634">
          <cell r="B634">
            <v>8</v>
          </cell>
        </row>
        <row r="640">
          <cell r="B640">
            <v>8</v>
          </cell>
        </row>
        <row r="646">
          <cell r="B646">
            <v>8</v>
          </cell>
        </row>
        <row r="652">
          <cell r="B652">
            <v>5</v>
          </cell>
        </row>
        <row r="653">
          <cell r="B653">
            <v>8</v>
          </cell>
        </row>
        <row r="654">
          <cell r="B654">
            <v>0</v>
          </cell>
        </row>
        <row r="659">
          <cell r="B659">
            <v>8</v>
          </cell>
        </row>
        <row r="660">
          <cell r="B660">
            <v>0</v>
          </cell>
        </row>
        <row r="665">
          <cell r="B665">
            <v>8</v>
          </cell>
        </row>
        <row r="671">
          <cell r="B671">
            <v>5</v>
          </cell>
        </row>
        <row r="672">
          <cell r="B672">
            <v>8</v>
          </cell>
        </row>
        <row r="679">
          <cell r="B679">
            <v>5</v>
          </cell>
        </row>
        <row r="680">
          <cell r="B680">
            <v>8</v>
          </cell>
        </row>
        <row r="686">
          <cell r="B686">
            <v>8</v>
          </cell>
        </row>
        <row r="692">
          <cell r="B692">
            <v>5</v>
          </cell>
        </row>
        <row r="693">
          <cell r="B693">
            <v>8</v>
          </cell>
        </row>
        <row r="699">
          <cell r="B699">
            <v>8</v>
          </cell>
        </row>
        <row r="708">
          <cell r="B708">
            <v>8</v>
          </cell>
        </row>
        <row r="716">
          <cell r="B716">
            <v>8</v>
          </cell>
        </row>
        <row r="724">
          <cell r="B724">
            <v>8</v>
          </cell>
        </row>
        <row r="732">
          <cell r="B732">
            <v>8</v>
          </cell>
        </row>
        <row r="739">
          <cell r="B739">
            <v>8</v>
          </cell>
        </row>
        <row r="747">
          <cell r="B747">
            <v>8</v>
          </cell>
        </row>
        <row r="753">
          <cell r="B753">
            <v>8</v>
          </cell>
        </row>
        <row r="759">
          <cell r="B759">
            <v>8</v>
          </cell>
        </row>
        <row r="765">
          <cell r="B765">
            <v>8</v>
          </cell>
        </row>
        <row r="771">
          <cell r="B771">
            <v>8</v>
          </cell>
        </row>
        <row r="777">
          <cell r="B777">
            <v>8</v>
          </cell>
        </row>
        <row r="783">
          <cell r="B783">
            <v>8</v>
          </cell>
        </row>
        <row r="789">
          <cell r="B789">
            <v>5</v>
          </cell>
        </row>
        <row r="790">
          <cell r="B790">
            <v>8</v>
          </cell>
        </row>
        <row r="796">
          <cell r="B796">
            <v>5</v>
          </cell>
        </row>
        <row r="797">
          <cell r="B797">
            <v>8</v>
          </cell>
        </row>
        <row r="803">
          <cell r="B803">
            <v>8</v>
          </cell>
        </row>
        <row r="809">
          <cell r="B809">
            <v>8</v>
          </cell>
        </row>
        <row r="815">
          <cell r="B815">
            <v>5</v>
          </cell>
        </row>
        <row r="816">
          <cell r="B816">
            <v>8</v>
          </cell>
        </row>
        <row r="822">
          <cell r="B822">
            <v>8</v>
          </cell>
        </row>
        <row r="828">
          <cell r="B828">
            <v>5</v>
          </cell>
        </row>
        <row r="829">
          <cell r="B829">
            <v>8</v>
          </cell>
        </row>
        <row r="835">
          <cell r="B835">
            <v>2</v>
          </cell>
        </row>
        <row r="836">
          <cell r="B836">
            <v>5</v>
          </cell>
        </row>
        <row r="837">
          <cell r="B837">
            <v>8</v>
          </cell>
        </row>
        <row r="843">
          <cell r="B843">
            <v>5</v>
          </cell>
        </row>
        <row r="844">
          <cell r="B844">
            <v>8</v>
          </cell>
        </row>
        <row r="850">
          <cell r="B850">
            <v>5</v>
          </cell>
        </row>
        <row r="851">
          <cell r="B851">
            <v>8</v>
          </cell>
        </row>
        <row r="857">
          <cell r="B857">
            <v>8</v>
          </cell>
        </row>
        <row r="863">
          <cell r="B863">
            <v>5</v>
          </cell>
        </row>
        <row r="864">
          <cell r="B864">
            <v>8</v>
          </cell>
        </row>
        <row r="870">
          <cell r="B870">
            <v>8</v>
          </cell>
        </row>
        <row r="876">
          <cell r="B876">
            <v>8</v>
          </cell>
        </row>
        <row r="882">
          <cell r="B882">
            <v>0</v>
          </cell>
        </row>
        <row r="883">
          <cell r="B883">
            <v>5</v>
          </cell>
        </row>
        <row r="884">
          <cell r="B884">
            <v>8</v>
          </cell>
        </row>
        <row r="885">
          <cell r="B885">
            <v>0</v>
          </cell>
        </row>
        <row r="886">
          <cell r="B886">
            <v>8</v>
          </cell>
        </row>
        <row r="887">
          <cell r="B887">
            <v>0</v>
          </cell>
        </row>
        <row r="892">
          <cell r="B892">
            <v>8</v>
          </cell>
        </row>
        <row r="893">
          <cell r="B893">
            <v>0</v>
          </cell>
        </row>
        <row r="898">
          <cell r="B898">
            <v>8</v>
          </cell>
        </row>
        <row r="899">
          <cell r="B899">
            <v>0</v>
          </cell>
        </row>
        <row r="904">
          <cell r="B904">
            <v>5</v>
          </cell>
        </row>
        <row r="905">
          <cell r="B905">
            <v>8</v>
          </cell>
        </row>
        <row r="915">
          <cell r="B915">
            <v>8</v>
          </cell>
        </row>
        <row r="922">
          <cell r="B922">
            <v>8</v>
          </cell>
        </row>
        <row r="929">
          <cell r="B929">
            <v>8</v>
          </cell>
        </row>
        <row r="935">
          <cell r="B935">
            <v>8</v>
          </cell>
        </row>
        <row r="941">
          <cell r="B941">
            <v>8</v>
          </cell>
        </row>
        <row r="947">
          <cell r="B947">
            <v>5</v>
          </cell>
        </row>
        <row r="948">
          <cell r="B948">
            <v>8</v>
          </cell>
        </row>
        <row r="955">
          <cell r="B955">
            <v>5</v>
          </cell>
        </row>
        <row r="956">
          <cell r="B956">
            <v>8</v>
          </cell>
        </row>
        <row r="962">
          <cell r="B962">
            <v>8</v>
          </cell>
        </row>
        <row r="968">
          <cell r="B968">
            <v>8</v>
          </cell>
        </row>
        <row r="974">
          <cell r="B974">
            <v>8</v>
          </cell>
        </row>
        <row r="980">
          <cell r="B980">
            <v>8</v>
          </cell>
        </row>
        <row r="986">
          <cell r="B986">
            <v>8</v>
          </cell>
        </row>
        <row r="992">
          <cell r="B992">
            <v>8</v>
          </cell>
        </row>
        <row r="998">
          <cell r="B998">
            <v>8</v>
          </cell>
        </row>
        <row r="1004">
          <cell r="B1004">
            <v>2</v>
          </cell>
        </row>
        <row r="1005">
          <cell r="B1005">
            <v>5</v>
          </cell>
        </row>
        <row r="1006">
          <cell r="B1006">
            <v>8</v>
          </cell>
        </row>
        <row r="1012">
          <cell r="B1012">
            <v>5</v>
          </cell>
        </row>
        <row r="1013">
          <cell r="B1013">
            <v>8</v>
          </cell>
        </row>
        <row r="1014">
          <cell r="B1014">
            <v>0</v>
          </cell>
        </row>
        <row r="1015">
          <cell r="B1015">
            <v>8</v>
          </cell>
        </row>
        <row r="1016">
          <cell r="B1016">
            <v>0</v>
          </cell>
        </row>
        <row r="1021">
          <cell r="B1021">
            <v>8</v>
          </cell>
        </row>
        <row r="1022">
          <cell r="B1022">
            <v>0</v>
          </cell>
        </row>
        <row r="1027">
          <cell r="B1027">
            <v>8</v>
          </cell>
        </row>
        <row r="1028">
          <cell r="B1028">
            <v>0</v>
          </cell>
        </row>
        <row r="1033">
          <cell r="B1033">
            <v>5</v>
          </cell>
        </row>
        <row r="1034">
          <cell r="B1034">
            <v>8</v>
          </cell>
        </row>
        <row r="1040">
          <cell r="B1040">
            <v>8</v>
          </cell>
        </row>
        <row r="1046">
          <cell r="B1046">
            <v>5</v>
          </cell>
        </row>
        <row r="1047">
          <cell r="B1047">
            <v>8</v>
          </cell>
        </row>
        <row r="1053">
          <cell r="B1053">
            <v>8</v>
          </cell>
        </row>
        <row r="1059">
          <cell r="B1059">
            <v>2</v>
          </cell>
        </row>
        <row r="1060">
          <cell r="B1060">
            <v>5</v>
          </cell>
        </row>
        <row r="1061">
          <cell r="B1061">
            <v>8</v>
          </cell>
        </row>
        <row r="1067">
          <cell r="B1067">
            <v>5</v>
          </cell>
        </row>
        <row r="1068">
          <cell r="B1068">
            <v>8</v>
          </cell>
        </row>
        <row r="1074">
          <cell r="B1074">
            <v>5</v>
          </cell>
        </row>
        <row r="1075">
          <cell r="B1075">
            <v>8</v>
          </cell>
        </row>
        <row r="1084">
          <cell r="B1084">
            <v>8</v>
          </cell>
        </row>
        <row r="1095">
          <cell r="B1095">
            <v>0</v>
          </cell>
        </row>
        <row r="1096">
          <cell r="B1096">
            <v>5</v>
          </cell>
        </row>
        <row r="1097">
          <cell r="B1097">
            <v>8</v>
          </cell>
        </row>
        <row r="1098">
          <cell r="B1098">
            <v>0</v>
          </cell>
        </row>
        <row r="1099">
          <cell r="B1099">
            <v>8</v>
          </cell>
        </row>
        <row r="1100">
          <cell r="B1100">
            <v>0</v>
          </cell>
        </row>
        <row r="1105">
          <cell r="B1105">
            <v>8</v>
          </cell>
        </row>
        <row r="1106">
          <cell r="B1106">
            <v>0</v>
          </cell>
        </row>
        <row r="1111">
          <cell r="B1111">
            <v>8</v>
          </cell>
        </row>
        <row r="1112">
          <cell r="B1112">
            <v>0</v>
          </cell>
        </row>
        <row r="1117">
          <cell r="B1117">
            <v>5</v>
          </cell>
        </row>
        <row r="1118">
          <cell r="B1118">
            <v>8</v>
          </cell>
        </row>
        <row r="1126">
          <cell r="B1126">
            <v>8</v>
          </cell>
        </row>
        <row r="1132">
          <cell r="B1132">
            <v>8</v>
          </cell>
        </row>
        <row r="1138">
          <cell r="B1138">
            <v>5</v>
          </cell>
        </row>
        <row r="1139">
          <cell r="B1139">
            <v>8</v>
          </cell>
        </row>
        <row r="1148">
          <cell r="B1148">
            <v>8</v>
          </cell>
        </row>
        <row r="1162">
          <cell r="B1162">
            <v>8</v>
          </cell>
        </row>
        <row r="1175">
          <cell r="B1175">
            <v>8</v>
          </cell>
        </row>
        <row r="1188">
          <cell r="B1188">
            <v>8</v>
          </cell>
        </row>
        <row r="1197">
          <cell r="B1197">
            <v>8</v>
          </cell>
        </row>
        <row r="1204">
          <cell r="B1204">
            <v>5</v>
          </cell>
        </row>
        <row r="1205">
          <cell r="B1205">
            <v>8</v>
          </cell>
        </row>
        <row r="1212">
          <cell r="B1212">
            <v>5</v>
          </cell>
        </row>
        <row r="1213">
          <cell r="B1213">
            <v>8</v>
          </cell>
        </row>
        <row r="1220">
          <cell r="B1220">
            <v>2</v>
          </cell>
        </row>
        <row r="1221">
          <cell r="B1221">
            <v>5</v>
          </cell>
        </row>
        <row r="1222">
          <cell r="B1222">
            <v>8</v>
          </cell>
        </row>
        <row r="1229">
          <cell r="B1229">
            <v>0</v>
          </cell>
        </row>
        <row r="1361">
          <cell r="B1361">
            <v>0</v>
          </cell>
        </row>
        <row r="1362">
          <cell r="B1362">
            <v>0</v>
          </cell>
        </row>
        <row r="1363">
          <cell r="B1363">
            <v>0</v>
          </cell>
        </row>
        <row r="1364">
          <cell r="B1364">
            <v>0</v>
          </cell>
        </row>
        <row r="1365">
          <cell r="B1365">
            <v>0</v>
          </cell>
        </row>
        <row r="1366">
          <cell r="B1366">
            <v>0</v>
          </cell>
        </row>
        <row r="1367">
          <cell r="B1367">
            <v>0</v>
          </cell>
        </row>
        <row r="1368">
          <cell r="B1368">
            <v>0</v>
          </cell>
        </row>
        <row r="1369">
          <cell r="B1369">
            <v>0</v>
          </cell>
        </row>
        <row r="1370">
          <cell r="B1370">
            <v>0</v>
          </cell>
        </row>
        <row r="1371">
          <cell r="B1371">
            <v>0</v>
          </cell>
        </row>
        <row r="1372">
          <cell r="B1372">
            <v>0</v>
          </cell>
        </row>
        <row r="1373">
          <cell r="B1373">
            <v>0</v>
          </cell>
        </row>
        <row r="1374">
          <cell r="B1374">
            <v>0</v>
          </cell>
        </row>
        <row r="1375">
          <cell r="B1375">
            <v>0</v>
          </cell>
        </row>
        <row r="1376">
          <cell r="B1376">
            <v>0</v>
          </cell>
        </row>
        <row r="1377">
          <cell r="B1377">
            <v>0</v>
          </cell>
        </row>
        <row r="1378">
          <cell r="B1378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C73-0F06-458F-9661-08EF78962191}">
  <sheetPr>
    <tabColor theme="9" tint="0.79998168889431442"/>
    <pageSetUpPr fitToPage="1"/>
  </sheetPr>
  <dimension ref="A1:AE62"/>
  <sheetViews>
    <sheetView showGridLines="0" tabSelected="1" view="pageBreakPreview" zoomScale="64" zoomScaleNormal="70" zoomScaleSheetLayoutView="64" workbookViewId="0">
      <pane xSplit="10" topLeftCell="K1" activePane="topRight" state="frozen"/>
      <selection pane="topRight" activeCell="B13" sqref="B13"/>
    </sheetView>
  </sheetViews>
  <sheetFormatPr defaultColWidth="9.140625" defaultRowHeight="15.75" x14ac:dyDescent="0.25"/>
  <cols>
    <col min="1" max="1" width="2.7109375" style="1" customWidth="1"/>
    <col min="2" max="2" width="14.7109375" style="1" customWidth="1"/>
    <col min="3" max="3" width="27.5703125" style="13" customWidth="1"/>
    <col min="4" max="4" width="20.85546875" style="3" customWidth="1"/>
    <col min="5" max="5" width="23.5703125" style="3" bestFit="1" customWidth="1"/>
    <col min="6" max="6" width="16.7109375" style="50" customWidth="1"/>
    <col min="7" max="7" width="11" style="3" customWidth="1"/>
    <col min="8" max="8" width="17.5703125" style="3" customWidth="1"/>
    <col min="9" max="9" width="14.85546875" style="3" customWidth="1"/>
    <col min="10" max="10" width="11" style="5" hidden="1" customWidth="1"/>
    <col min="11" max="11" width="1.42578125" style="5" customWidth="1"/>
    <col min="12" max="25" width="16.85546875" style="13" customWidth="1"/>
    <col min="26" max="26" width="1.5703125" style="13" customWidth="1"/>
    <col min="27" max="28" width="2.85546875" style="13" customWidth="1"/>
    <col min="29" max="29" width="17.85546875" style="6" bestFit="1" customWidth="1"/>
    <col min="30" max="30" width="21.140625" style="7" customWidth="1"/>
    <col min="31" max="31" width="9.140625" style="8"/>
  </cols>
  <sheetData>
    <row r="1" spans="1:31" x14ac:dyDescent="0.25">
      <c r="C1" s="2"/>
      <c r="F1" s="4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31" x14ac:dyDescent="0.25">
      <c r="C2" s="2"/>
      <c r="F2" s="4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</row>
    <row r="3" spans="1:31" x14ac:dyDescent="0.25">
      <c r="C3" s="2"/>
      <c r="F3" s="4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1" x14ac:dyDescent="0.25">
      <c r="A4" s="9"/>
      <c r="B4" s="9"/>
      <c r="C4" s="2"/>
      <c r="F4" s="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0"/>
      <c r="AD4" s="11"/>
      <c r="AE4" s="12"/>
    </row>
    <row r="5" spans="1:31" x14ac:dyDescent="0.25">
      <c r="A5" s="9"/>
      <c r="B5" s="9"/>
      <c r="C5" s="2"/>
      <c r="F5" s="4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0"/>
      <c r="AD5" s="11"/>
      <c r="AE5" s="12"/>
    </row>
    <row r="6" spans="1:31" x14ac:dyDescent="0.25">
      <c r="C6" s="2"/>
      <c r="F6" s="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</row>
    <row r="7" spans="1:31" x14ac:dyDescent="0.25">
      <c r="A7" s="9"/>
      <c r="B7" s="9"/>
      <c r="C7" s="2"/>
      <c r="F7" s="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0"/>
      <c r="AD7" s="11"/>
      <c r="AE7" s="12"/>
    </row>
    <row r="8" spans="1:31" x14ac:dyDescent="0.25">
      <c r="A8" s="9"/>
      <c r="B8" s="9"/>
      <c r="C8" s="2"/>
      <c r="F8" s="4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0"/>
      <c r="AD8" s="11"/>
      <c r="AE8" s="12"/>
    </row>
    <row r="9" spans="1:31" x14ac:dyDescent="0.25">
      <c r="A9" s="9"/>
      <c r="B9" s="9"/>
      <c r="C9" s="2"/>
      <c r="F9" s="4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0"/>
      <c r="AD9" s="11"/>
      <c r="AE9" s="12"/>
    </row>
    <row r="10" spans="1:31" ht="31.5" customHeight="1" x14ac:dyDescent="0.25">
      <c r="B10" s="78" t="str">
        <f>'[1]MEMÓRIA DE CÁLCULO'!F14</f>
        <v>PROJETO EXECUTIVO E OBRAS DE REQUALIFICAÇÃO URBANA E DRENAGEM NA RUA JOÃO CAETANO, Nº 255 – BAIRRO CAXAMBU – PETRÓPOLIS</v>
      </c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2"/>
    </row>
    <row r="11" spans="1:31" x14ac:dyDescent="0.25">
      <c r="B11" s="79" t="s">
        <v>17</v>
      </c>
      <c r="C11" s="79" t="s">
        <v>0</v>
      </c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2"/>
    </row>
    <row r="12" spans="1:31" x14ac:dyDescent="0.25">
      <c r="B12" s="79" t="s">
        <v>18</v>
      </c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2"/>
    </row>
    <row r="13" spans="1:31" x14ac:dyDescent="0.25">
      <c r="B13" s="13"/>
      <c r="D13" s="13"/>
      <c r="E13" s="14" t="str">
        <f>"BDI = "&amp;TEXT('[1]PLANILHA ORÇ.'!$N$17,"00,00%")</f>
        <v>BDI = 20,46%</v>
      </c>
      <c r="F13" s="13"/>
      <c r="G13" s="13"/>
      <c r="H13" s="13"/>
      <c r="I13" s="13"/>
      <c r="J13" s="15"/>
      <c r="K13" s="15"/>
      <c r="Z13" s="16"/>
      <c r="AA13" s="16"/>
      <c r="AB13" s="2"/>
    </row>
    <row r="14" spans="1:31" ht="28.9" customHeight="1" x14ac:dyDescent="0.25">
      <c r="B14" s="80" t="s">
        <v>1</v>
      </c>
      <c r="C14" s="82" t="s">
        <v>2</v>
      </c>
      <c r="D14" s="84" t="s">
        <v>3</v>
      </c>
      <c r="E14" s="86" t="s">
        <v>4</v>
      </c>
      <c r="F14" s="88" t="s">
        <v>5</v>
      </c>
      <c r="G14" s="84" t="s">
        <v>6</v>
      </c>
      <c r="H14" s="84" t="s">
        <v>7</v>
      </c>
      <c r="I14" s="93" t="s">
        <v>8</v>
      </c>
      <c r="J14" s="95" t="s">
        <v>9</v>
      </c>
      <c r="K14" s="17"/>
      <c r="L14" s="97" t="s">
        <v>10</v>
      </c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8"/>
      <c r="AB14" s="2"/>
    </row>
    <row r="15" spans="1:31" ht="31.9" customHeight="1" x14ac:dyDescent="0.25">
      <c r="B15" s="81"/>
      <c r="C15" s="83"/>
      <c r="D15" s="85"/>
      <c r="E15" s="87"/>
      <c r="F15" s="89"/>
      <c r="G15" s="85"/>
      <c r="H15" s="85"/>
      <c r="I15" s="94"/>
      <c r="J15" s="96"/>
      <c r="K15" s="18"/>
      <c r="L15" s="19">
        <v>1</v>
      </c>
      <c r="M15" s="19">
        <v>2</v>
      </c>
      <c r="N15" s="19">
        <v>3</v>
      </c>
      <c r="O15" s="19">
        <v>4</v>
      </c>
      <c r="P15" s="19">
        <v>5</v>
      </c>
      <c r="Q15" s="19">
        <v>6</v>
      </c>
      <c r="R15" s="19">
        <v>7</v>
      </c>
      <c r="S15" s="19">
        <v>8</v>
      </c>
      <c r="T15" s="19">
        <v>9</v>
      </c>
      <c r="U15" s="19">
        <v>10</v>
      </c>
      <c r="V15" s="19">
        <v>11</v>
      </c>
      <c r="W15" s="19">
        <v>12</v>
      </c>
      <c r="X15" s="19">
        <v>13</v>
      </c>
      <c r="Y15" s="19">
        <v>14</v>
      </c>
      <c r="Z15" s="19"/>
      <c r="AA15" s="99"/>
      <c r="AB15" s="2"/>
    </row>
    <row r="16" spans="1:31" ht="17.25" customHeight="1" x14ac:dyDescent="0.25">
      <c r="B16" s="20" t="str">
        <f ca="1">TEXT(COUNTA($B$14:OFFSET($B16,-1,0)),"00")</f>
        <v>01</v>
      </c>
      <c r="C16" s="90" t="str">
        <f ca="1">VLOOKUP($B16,'[1]PLANILHA ORÇ.'!$E:$F,2,FALSE)</f>
        <v>SERVIÇOS TÉCNICOS E PROJETOS</v>
      </c>
      <c r="D16" s="21"/>
      <c r="E16" s="22"/>
      <c r="F16" s="23">
        <v>3.4700000000000002E-2</v>
      </c>
      <c r="G16" s="24">
        <f>I16-H16+1</f>
        <v>1</v>
      </c>
      <c r="H16" s="25">
        <f>COUNT(K16:AA16)</f>
        <v>2</v>
      </c>
      <c r="I16" s="26">
        <f>MATCH(0,K16:AA16,-1)-1</f>
        <v>2</v>
      </c>
      <c r="J16" s="27" t="s">
        <v>11</v>
      </c>
      <c r="K16" s="28"/>
      <c r="L16" s="29">
        <v>0.5</v>
      </c>
      <c r="M16" s="29">
        <v>0.5</v>
      </c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30"/>
      <c r="AA16" s="99"/>
      <c r="AB16" s="2"/>
      <c r="AC16" s="31">
        <f>SUM(K16:AA16)-100%</f>
        <v>0</v>
      </c>
    </row>
    <row r="17" spans="2:30" ht="7.5" customHeight="1" x14ac:dyDescent="0.25">
      <c r="B17" s="32"/>
      <c r="C17" s="91"/>
      <c r="D17" s="33"/>
      <c r="E17" s="34"/>
      <c r="F17" s="35"/>
      <c r="G17" s="33"/>
      <c r="H17" s="33"/>
      <c r="I17" s="36"/>
      <c r="J17" s="37" t="s">
        <v>12</v>
      </c>
      <c r="K17" s="38"/>
      <c r="L17" s="39">
        <f>IF(L16&gt;0,1,0)</f>
        <v>1</v>
      </c>
      <c r="M17" s="39">
        <f t="shared" ref="M17:N17" si="0">IF(M16&gt;0,1,0)</f>
        <v>1</v>
      </c>
      <c r="N17" s="39">
        <f t="shared" si="0"/>
        <v>0</v>
      </c>
      <c r="O17" s="39"/>
      <c r="P17" s="39">
        <f t="shared" ref="P17:Q17" si="1">IF(P16&gt;0,1,0)</f>
        <v>0</v>
      </c>
      <c r="Q17" s="39">
        <f t="shared" si="1"/>
        <v>0</v>
      </c>
      <c r="R17" s="39"/>
      <c r="S17" s="39"/>
      <c r="T17" s="39"/>
      <c r="U17" s="39"/>
      <c r="V17" s="39"/>
      <c r="W17" s="39"/>
      <c r="X17" s="39"/>
      <c r="Y17" s="39"/>
      <c r="Z17" s="30"/>
      <c r="AA17" s="99"/>
      <c r="AB17" s="2"/>
    </row>
    <row r="18" spans="2:30" ht="17.25" customHeight="1" x14ac:dyDescent="0.25">
      <c r="B18" s="40"/>
      <c r="C18" s="92"/>
      <c r="D18" s="41"/>
      <c r="E18" s="42"/>
      <c r="F18" s="43"/>
      <c r="G18" s="41"/>
      <c r="H18" s="41"/>
      <c r="I18" s="44"/>
      <c r="J18" s="45" t="s">
        <v>13</v>
      </c>
      <c r="K18" s="46"/>
      <c r="L18" s="47">
        <f t="shared" ref="L18:N18" si="2">L16*$E16</f>
        <v>0</v>
      </c>
      <c r="M18" s="47">
        <f t="shared" si="2"/>
        <v>0</v>
      </c>
      <c r="N18" s="47">
        <f t="shared" si="2"/>
        <v>0</v>
      </c>
      <c r="O18" s="47"/>
      <c r="P18" s="47">
        <f t="shared" ref="P18:Q18" si="3">P16*$E16</f>
        <v>0</v>
      </c>
      <c r="Q18" s="47">
        <f t="shared" si="3"/>
        <v>0</v>
      </c>
      <c r="R18" s="47"/>
      <c r="S18" s="47"/>
      <c r="T18" s="47"/>
      <c r="U18" s="47"/>
      <c r="V18" s="47"/>
      <c r="W18" s="47"/>
      <c r="X18" s="47"/>
      <c r="Y18" s="47"/>
      <c r="Z18" s="30"/>
      <c r="AA18" s="99"/>
      <c r="AB18" s="2"/>
      <c r="AC18" s="48">
        <f>SUM(K18:AA18)</f>
        <v>0</v>
      </c>
      <c r="AD18" s="7" t="b">
        <f>ROUND(AC18,2)=ROUND(E16,2)</f>
        <v>1</v>
      </c>
    </row>
    <row r="19" spans="2:30" ht="17.25" customHeight="1" x14ac:dyDescent="0.25">
      <c r="B19" s="20" t="str">
        <f ca="1">TEXT(COUNTA($B$14:OFFSET($B19,-1,0)),"00")</f>
        <v>02</v>
      </c>
      <c r="C19" s="90" t="str">
        <f ca="1">VLOOKUP($B19,'[1]PLANILHA ORÇ.'!$E:$F,2,FALSE)</f>
        <v>ADMINISTRAÇÃO LOCAL</v>
      </c>
      <c r="D19" s="21"/>
      <c r="E19" s="22"/>
      <c r="F19" s="23">
        <v>6.6900000000000001E-2</v>
      </c>
      <c r="G19" s="24">
        <f>I19-H19+1</f>
        <v>3</v>
      </c>
      <c r="H19" s="25">
        <f>COUNT(K19:AA19)</f>
        <v>12</v>
      </c>
      <c r="I19" s="26">
        <f>MATCH(0,K19:AA19,-1)-1</f>
        <v>14</v>
      </c>
      <c r="J19" s="27" t="s">
        <v>11</v>
      </c>
      <c r="K19" s="28"/>
      <c r="L19" s="29"/>
      <c r="M19" s="29"/>
      <c r="N19" s="29">
        <f>1/12</f>
        <v>8.3333333333333329E-2</v>
      </c>
      <c r="O19" s="29">
        <f t="shared" ref="O19:Y19" si="4">1/12</f>
        <v>8.3333333333333329E-2</v>
      </c>
      <c r="P19" s="29">
        <f t="shared" si="4"/>
        <v>8.3333333333333329E-2</v>
      </c>
      <c r="Q19" s="29">
        <f t="shared" si="4"/>
        <v>8.3333333333333329E-2</v>
      </c>
      <c r="R19" s="29">
        <f t="shared" si="4"/>
        <v>8.3333333333333329E-2</v>
      </c>
      <c r="S19" s="29">
        <f t="shared" si="4"/>
        <v>8.3333333333333329E-2</v>
      </c>
      <c r="T19" s="29">
        <f t="shared" si="4"/>
        <v>8.3333333333333329E-2</v>
      </c>
      <c r="U19" s="29">
        <f t="shared" si="4"/>
        <v>8.3333333333333329E-2</v>
      </c>
      <c r="V19" s="29">
        <f t="shared" si="4"/>
        <v>8.3333333333333329E-2</v>
      </c>
      <c r="W19" s="29">
        <f t="shared" si="4"/>
        <v>8.3333333333333329E-2</v>
      </c>
      <c r="X19" s="29">
        <f t="shared" si="4"/>
        <v>8.3333333333333329E-2</v>
      </c>
      <c r="Y19" s="29">
        <f t="shared" si="4"/>
        <v>8.3333333333333329E-2</v>
      </c>
      <c r="Z19" s="29"/>
      <c r="AA19" s="99"/>
      <c r="AB19" s="2"/>
      <c r="AC19" s="31">
        <f>SUM(K19:AA19)-100%</f>
        <v>0</v>
      </c>
    </row>
    <row r="20" spans="2:30" ht="7.5" customHeight="1" x14ac:dyDescent="0.25">
      <c r="B20" s="32"/>
      <c r="C20" s="91"/>
      <c r="D20" s="33"/>
      <c r="E20" s="34"/>
      <c r="F20" s="35"/>
      <c r="G20" s="33"/>
      <c r="H20" s="33"/>
      <c r="I20" s="36"/>
      <c r="J20" s="37" t="s">
        <v>12</v>
      </c>
      <c r="K20" s="38"/>
      <c r="L20" s="39"/>
      <c r="M20" s="39"/>
      <c r="N20" s="39">
        <f t="shared" ref="N20:Y20" si="5">IF(N19&gt;0,1,0)</f>
        <v>1</v>
      </c>
      <c r="O20" s="39">
        <f t="shared" si="5"/>
        <v>1</v>
      </c>
      <c r="P20" s="39">
        <f t="shared" si="5"/>
        <v>1</v>
      </c>
      <c r="Q20" s="39">
        <f t="shared" si="5"/>
        <v>1</v>
      </c>
      <c r="R20" s="39">
        <f t="shared" si="5"/>
        <v>1</v>
      </c>
      <c r="S20" s="39">
        <f t="shared" si="5"/>
        <v>1</v>
      </c>
      <c r="T20" s="39">
        <f t="shared" si="5"/>
        <v>1</v>
      </c>
      <c r="U20" s="39">
        <f t="shared" si="5"/>
        <v>1</v>
      </c>
      <c r="V20" s="39">
        <f t="shared" si="5"/>
        <v>1</v>
      </c>
      <c r="W20" s="39">
        <f t="shared" si="5"/>
        <v>1</v>
      </c>
      <c r="X20" s="39">
        <f t="shared" si="5"/>
        <v>1</v>
      </c>
      <c r="Y20" s="39">
        <f t="shared" si="5"/>
        <v>1</v>
      </c>
      <c r="Z20" s="30"/>
      <c r="AA20" s="99"/>
      <c r="AB20" s="2"/>
    </row>
    <row r="21" spans="2:30" ht="16.5" customHeight="1" x14ac:dyDescent="0.25">
      <c r="B21" s="40"/>
      <c r="C21" s="92"/>
      <c r="D21" s="41"/>
      <c r="E21" s="42"/>
      <c r="F21" s="43"/>
      <c r="G21" s="41"/>
      <c r="H21" s="41"/>
      <c r="I21" s="44"/>
      <c r="J21" s="45" t="s">
        <v>13</v>
      </c>
      <c r="K21" s="46"/>
      <c r="L21" s="47"/>
      <c r="M21" s="47"/>
      <c r="N21" s="47">
        <f t="shared" ref="N21:Y21" si="6">N19*$E19</f>
        <v>0</v>
      </c>
      <c r="O21" s="47">
        <f t="shared" si="6"/>
        <v>0</v>
      </c>
      <c r="P21" s="47">
        <f t="shared" si="6"/>
        <v>0</v>
      </c>
      <c r="Q21" s="47">
        <f t="shared" si="6"/>
        <v>0</v>
      </c>
      <c r="R21" s="47">
        <f t="shared" si="6"/>
        <v>0</v>
      </c>
      <c r="S21" s="47">
        <f t="shared" si="6"/>
        <v>0</v>
      </c>
      <c r="T21" s="47">
        <f t="shared" si="6"/>
        <v>0</v>
      </c>
      <c r="U21" s="47">
        <f t="shared" si="6"/>
        <v>0</v>
      </c>
      <c r="V21" s="47">
        <f t="shared" si="6"/>
        <v>0</v>
      </c>
      <c r="W21" s="47">
        <f t="shared" si="6"/>
        <v>0</v>
      </c>
      <c r="X21" s="47">
        <f t="shared" si="6"/>
        <v>0</v>
      </c>
      <c r="Y21" s="47">
        <f t="shared" si="6"/>
        <v>0</v>
      </c>
      <c r="Z21" s="30"/>
      <c r="AA21" s="99"/>
      <c r="AB21" s="2"/>
      <c r="AC21" s="48">
        <f>SUM(K21:AA21)</f>
        <v>0</v>
      </c>
      <c r="AD21" s="7" t="b">
        <f>ROUND(AC21,2)=ROUND(E19,2)</f>
        <v>1</v>
      </c>
    </row>
    <row r="22" spans="2:30" ht="17.25" customHeight="1" x14ac:dyDescent="0.25">
      <c r="B22" s="20" t="str">
        <f ca="1">TEXT(COUNTA($B$14:OFFSET($B22,-1,0)),"00")</f>
        <v>03</v>
      </c>
      <c r="C22" s="90" t="str">
        <f ca="1">VLOOKUP($B22,'[1]PLANILHA ORÇ.'!$E:$F,2,FALSE)</f>
        <v>ENCARGOS COMPLEMENTARES</v>
      </c>
      <c r="D22" s="21"/>
      <c r="E22" s="22"/>
      <c r="F22" s="23">
        <v>2.9000000000000001E-2</v>
      </c>
      <c r="G22" s="24">
        <f>I22-H22+1</f>
        <v>3</v>
      </c>
      <c r="H22" s="25">
        <f>COUNT(K22:AA22)</f>
        <v>12</v>
      </c>
      <c r="I22" s="26">
        <f>MATCH(0,K22:AA22,-1)-1</f>
        <v>14</v>
      </c>
      <c r="J22" s="27" t="s">
        <v>11</v>
      </c>
      <c r="K22" s="28"/>
      <c r="L22" s="29"/>
      <c r="M22" s="29"/>
      <c r="N22" s="29">
        <f>100%/12</f>
        <v>8.3333333333333329E-2</v>
      </c>
      <c r="O22" s="29">
        <f>100%/12</f>
        <v>8.3333333333333329E-2</v>
      </c>
      <c r="P22" s="29">
        <f t="shared" ref="P22:Y22" si="7">100%/12</f>
        <v>8.3333333333333329E-2</v>
      </c>
      <c r="Q22" s="29">
        <f t="shared" si="7"/>
        <v>8.3333333333333329E-2</v>
      </c>
      <c r="R22" s="29">
        <f t="shared" si="7"/>
        <v>8.3333333333333329E-2</v>
      </c>
      <c r="S22" s="29">
        <f t="shared" si="7"/>
        <v>8.3333333333333329E-2</v>
      </c>
      <c r="T22" s="29">
        <f t="shared" si="7"/>
        <v>8.3333333333333329E-2</v>
      </c>
      <c r="U22" s="29">
        <f t="shared" si="7"/>
        <v>8.3333333333333329E-2</v>
      </c>
      <c r="V22" s="29">
        <f t="shared" si="7"/>
        <v>8.3333333333333329E-2</v>
      </c>
      <c r="W22" s="29">
        <f t="shared" si="7"/>
        <v>8.3333333333333329E-2</v>
      </c>
      <c r="X22" s="29">
        <f t="shared" si="7"/>
        <v>8.3333333333333329E-2</v>
      </c>
      <c r="Y22" s="29">
        <f t="shared" si="7"/>
        <v>8.3333333333333329E-2</v>
      </c>
      <c r="Z22" s="29"/>
      <c r="AA22" s="99"/>
      <c r="AB22" s="2"/>
      <c r="AC22" s="31">
        <f>SUM(K22:AA22)-100%</f>
        <v>0</v>
      </c>
    </row>
    <row r="23" spans="2:30" ht="7.5" customHeight="1" x14ac:dyDescent="0.25">
      <c r="B23" s="32"/>
      <c r="C23" s="91"/>
      <c r="D23" s="33"/>
      <c r="E23" s="34"/>
      <c r="F23" s="35"/>
      <c r="G23" s="33"/>
      <c r="H23" s="33"/>
      <c r="I23" s="36"/>
      <c r="J23" s="37" t="s">
        <v>12</v>
      </c>
      <c r="K23" s="38"/>
      <c r="L23" s="39"/>
      <c r="M23" s="39"/>
      <c r="N23" s="39">
        <f t="shared" ref="N23:Y23" si="8">IF(N22&gt;0,1,0)</f>
        <v>1</v>
      </c>
      <c r="O23" s="39">
        <f t="shared" si="8"/>
        <v>1</v>
      </c>
      <c r="P23" s="39">
        <f t="shared" si="8"/>
        <v>1</v>
      </c>
      <c r="Q23" s="39">
        <f t="shared" si="8"/>
        <v>1</v>
      </c>
      <c r="R23" s="39">
        <f t="shared" si="8"/>
        <v>1</v>
      </c>
      <c r="S23" s="39">
        <f t="shared" si="8"/>
        <v>1</v>
      </c>
      <c r="T23" s="39">
        <f t="shared" si="8"/>
        <v>1</v>
      </c>
      <c r="U23" s="39">
        <f t="shared" si="8"/>
        <v>1</v>
      </c>
      <c r="V23" s="39">
        <f t="shared" si="8"/>
        <v>1</v>
      </c>
      <c r="W23" s="39">
        <f t="shared" si="8"/>
        <v>1</v>
      </c>
      <c r="X23" s="39">
        <f t="shared" si="8"/>
        <v>1</v>
      </c>
      <c r="Y23" s="39">
        <f t="shared" si="8"/>
        <v>1</v>
      </c>
      <c r="Z23" s="39"/>
      <c r="AA23" s="99"/>
      <c r="AB23" s="2"/>
    </row>
    <row r="24" spans="2:30" ht="16.5" customHeight="1" x14ac:dyDescent="0.25">
      <c r="B24" s="40"/>
      <c r="C24" s="92"/>
      <c r="D24" s="41"/>
      <c r="E24" s="42"/>
      <c r="F24" s="43"/>
      <c r="G24" s="41"/>
      <c r="H24" s="41"/>
      <c r="I24" s="44"/>
      <c r="J24" s="45" t="s">
        <v>13</v>
      </c>
      <c r="K24" s="46"/>
      <c r="L24" s="47"/>
      <c r="M24" s="47"/>
      <c r="N24" s="47">
        <f t="shared" ref="N24:Y24" si="9">N22*$E22</f>
        <v>0</v>
      </c>
      <c r="O24" s="47">
        <f t="shared" si="9"/>
        <v>0</v>
      </c>
      <c r="P24" s="47">
        <f t="shared" si="9"/>
        <v>0</v>
      </c>
      <c r="Q24" s="47">
        <f t="shared" si="9"/>
        <v>0</v>
      </c>
      <c r="R24" s="47">
        <f t="shared" si="9"/>
        <v>0</v>
      </c>
      <c r="S24" s="47">
        <f t="shared" si="9"/>
        <v>0</v>
      </c>
      <c r="T24" s="47">
        <f t="shared" si="9"/>
        <v>0</v>
      </c>
      <c r="U24" s="47">
        <f t="shared" si="9"/>
        <v>0</v>
      </c>
      <c r="V24" s="47">
        <f t="shared" si="9"/>
        <v>0</v>
      </c>
      <c r="W24" s="47">
        <f t="shared" si="9"/>
        <v>0</v>
      </c>
      <c r="X24" s="47">
        <f t="shared" si="9"/>
        <v>0</v>
      </c>
      <c r="Y24" s="47">
        <f t="shared" si="9"/>
        <v>0</v>
      </c>
      <c r="Z24" s="47"/>
      <c r="AA24" s="99"/>
      <c r="AB24" s="2"/>
      <c r="AC24" s="48">
        <f>SUM(K24:AA24)</f>
        <v>0</v>
      </c>
      <c r="AD24" s="7" t="b">
        <f>ROUND(AC24,2)=ROUND(E22,2)</f>
        <v>1</v>
      </c>
    </row>
    <row r="25" spans="2:30" x14ac:dyDescent="0.25">
      <c r="B25" s="20" t="str">
        <f ca="1">TEXT(COUNTA($B$14:OFFSET($B25,-1,0)),"00")</f>
        <v>04</v>
      </c>
      <c r="C25" s="90" t="str">
        <f ca="1">VLOOKUP($B25,'[1]PLANILHA ORÇ.'!$E:$F,2,FALSE)</f>
        <v>INSTALAÇÕES PROVISÓRIAS</v>
      </c>
      <c r="D25" s="21"/>
      <c r="E25" s="22"/>
      <c r="F25" s="23">
        <v>8.6999999999999994E-3</v>
      </c>
      <c r="G25" s="24">
        <f>I25-H25+1</f>
        <v>3</v>
      </c>
      <c r="H25" s="25">
        <f>COUNT(K25:AA25)</f>
        <v>2</v>
      </c>
      <c r="I25" s="26">
        <f>MATCH(0,K25:AA25,-1)-1</f>
        <v>4</v>
      </c>
      <c r="J25" s="27" t="s">
        <v>11</v>
      </c>
      <c r="K25" s="28"/>
      <c r="M25" s="29"/>
      <c r="N25" s="29">
        <v>0.8</v>
      </c>
      <c r="O25" s="29">
        <v>0.2</v>
      </c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99"/>
      <c r="AB25" s="2"/>
      <c r="AC25" s="31">
        <f>SUM(K25:AA25)-100%</f>
        <v>0</v>
      </c>
    </row>
    <row r="26" spans="2:30" ht="7.5" customHeight="1" x14ac:dyDescent="0.25">
      <c r="B26" s="32"/>
      <c r="C26" s="91"/>
      <c r="D26" s="33"/>
      <c r="E26" s="34"/>
      <c r="F26" s="35"/>
      <c r="G26" s="33"/>
      <c r="H26" s="33"/>
      <c r="I26" s="36"/>
      <c r="J26" s="37" t="s">
        <v>12</v>
      </c>
      <c r="K26" s="38"/>
      <c r="M26" s="39">
        <f t="shared" ref="M26:O26" si="10">IF(M25&gt;0,1,0)</f>
        <v>0</v>
      </c>
      <c r="N26" s="39">
        <f t="shared" si="10"/>
        <v>1</v>
      </c>
      <c r="O26" s="39">
        <f t="shared" si="10"/>
        <v>1</v>
      </c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99"/>
      <c r="AB26" s="2"/>
    </row>
    <row r="27" spans="2:30" ht="30" customHeight="1" x14ac:dyDescent="0.25">
      <c r="B27" s="40"/>
      <c r="C27" s="92"/>
      <c r="D27" s="41"/>
      <c r="E27" s="42"/>
      <c r="F27" s="43"/>
      <c r="G27" s="41"/>
      <c r="H27" s="41"/>
      <c r="I27" s="44"/>
      <c r="J27" s="45" t="s">
        <v>13</v>
      </c>
      <c r="K27" s="46"/>
      <c r="L27" s="47">
        <f t="shared" ref="L27:O27" si="11">L25*$E25</f>
        <v>0</v>
      </c>
      <c r="M27" s="47">
        <f t="shared" si="11"/>
        <v>0</v>
      </c>
      <c r="N27" s="47">
        <f t="shared" si="11"/>
        <v>0</v>
      </c>
      <c r="O27" s="47">
        <f t="shared" si="11"/>
        <v>0</v>
      </c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99"/>
      <c r="AB27" s="2"/>
      <c r="AC27" s="48">
        <f>SUM(K27:AA27)</f>
        <v>0</v>
      </c>
      <c r="AD27" s="7" t="b">
        <f>ROUND(AC27,2)=ROUND(E25,2)</f>
        <v>1</v>
      </c>
    </row>
    <row r="28" spans="2:30" x14ac:dyDescent="0.25">
      <c r="B28" s="20" t="str">
        <f ca="1">TEXT(COUNTA($B$14:OFFSET($B28,-1,0)),"00")</f>
        <v>05</v>
      </c>
      <c r="C28" s="90" t="str">
        <f ca="1">VLOOKUP($B28,'[1]PLANILHA ORÇ.'!$E:$F,2,FALSE)</f>
        <v>MOBILIZAÇÃO E DESMOBILIZAÇÃO</v>
      </c>
      <c r="D28" s="21"/>
      <c r="E28" s="22"/>
      <c r="F28" s="23">
        <v>1E-4</v>
      </c>
      <c r="G28" s="24">
        <f>I28-H28+1</f>
        <v>13</v>
      </c>
      <c r="H28" s="25">
        <f>COUNT(K28:AA28)</f>
        <v>2</v>
      </c>
      <c r="I28" s="26">
        <f>MATCH(0,K28:AA28,-1)-1</f>
        <v>14</v>
      </c>
      <c r="J28" s="27" t="s">
        <v>11</v>
      </c>
      <c r="K28" s="28"/>
      <c r="M28" s="29"/>
      <c r="N28" s="29">
        <v>0.5</v>
      </c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>
        <v>0.5</v>
      </c>
      <c r="Z28" s="29"/>
      <c r="AA28" s="49"/>
      <c r="AB28" s="2"/>
      <c r="AC28" s="31">
        <f>SUM(K28:AA28)-100%</f>
        <v>0</v>
      </c>
    </row>
    <row r="29" spans="2:30" ht="7.5" customHeight="1" x14ac:dyDescent="0.25">
      <c r="B29" s="32"/>
      <c r="C29" s="91"/>
      <c r="D29" s="33"/>
      <c r="E29" s="34"/>
      <c r="F29" s="35"/>
      <c r="G29" s="33"/>
      <c r="H29" s="33"/>
      <c r="I29" s="36"/>
      <c r="J29" s="37" t="s">
        <v>12</v>
      </c>
      <c r="K29" s="38"/>
      <c r="M29" s="39">
        <f t="shared" ref="M29:N29" si="12">IF(M28&gt;0,1,0)</f>
        <v>0</v>
      </c>
      <c r="N29" s="39">
        <f t="shared" si="12"/>
        <v>1</v>
      </c>
      <c r="O29" s="39"/>
      <c r="P29" s="39">
        <f t="shared" ref="P29:Y29" si="13">IF(P28&gt;0,1,0)</f>
        <v>0</v>
      </c>
      <c r="Q29" s="39">
        <f t="shared" si="13"/>
        <v>0</v>
      </c>
      <c r="R29" s="39">
        <f t="shared" si="13"/>
        <v>0</v>
      </c>
      <c r="S29" s="39">
        <f t="shared" si="13"/>
        <v>0</v>
      </c>
      <c r="T29" s="39">
        <f t="shared" si="13"/>
        <v>0</v>
      </c>
      <c r="U29" s="39">
        <f t="shared" si="13"/>
        <v>0</v>
      </c>
      <c r="V29" s="39">
        <f t="shared" si="13"/>
        <v>0</v>
      </c>
      <c r="W29" s="39">
        <f t="shared" si="13"/>
        <v>0</v>
      </c>
      <c r="X29" s="39">
        <f t="shared" si="13"/>
        <v>0</v>
      </c>
      <c r="Y29" s="39">
        <f t="shared" si="13"/>
        <v>1</v>
      </c>
      <c r="Z29" s="39"/>
      <c r="AA29" s="49"/>
      <c r="AB29" s="2"/>
    </row>
    <row r="30" spans="2:30" x14ac:dyDescent="0.25">
      <c r="B30" s="40"/>
      <c r="C30" s="92"/>
      <c r="D30" s="41"/>
      <c r="E30" s="42"/>
      <c r="F30" s="43"/>
      <c r="G30" s="41"/>
      <c r="H30" s="41"/>
      <c r="I30" s="44"/>
      <c r="J30" s="45" t="s">
        <v>13</v>
      </c>
      <c r="K30" s="46"/>
      <c r="M30" s="47">
        <f t="shared" ref="M30:N30" si="14">M28*$E28</f>
        <v>0</v>
      </c>
      <c r="N30" s="47">
        <f t="shared" si="14"/>
        <v>0</v>
      </c>
      <c r="O30" s="47"/>
      <c r="P30" s="47">
        <f t="shared" ref="P30:Y30" si="15">P28*$E28</f>
        <v>0</v>
      </c>
      <c r="Q30" s="47">
        <f t="shared" si="15"/>
        <v>0</v>
      </c>
      <c r="R30" s="47">
        <f t="shared" si="15"/>
        <v>0</v>
      </c>
      <c r="S30" s="47">
        <f t="shared" si="15"/>
        <v>0</v>
      </c>
      <c r="T30" s="47">
        <f t="shared" si="15"/>
        <v>0</v>
      </c>
      <c r="U30" s="47">
        <f t="shared" si="15"/>
        <v>0</v>
      </c>
      <c r="V30" s="47">
        <f t="shared" si="15"/>
        <v>0</v>
      </c>
      <c r="W30" s="47">
        <f t="shared" si="15"/>
        <v>0</v>
      </c>
      <c r="X30" s="47">
        <f t="shared" si="15"/>
        <v>0</v>
      </c>
      <c r="Y30" s="47">
        <f t="shared" si="15"/>
        <v>0</v>
      </c>
      <c r="Z30" s="47"/>
      <c r="AA30" s="49"/>
      <c r="AB30" s="2"/>
      <c r="AC30" s="48">
        <f>SUM(K30:AA30)</f>
        <v>0</v>
      </c>
      <c r="AD30" s="7" t="b">
        <f>ROUND(AC30,2)=ROUND(E28,2)</f>
        <v>1</v>
      </c>
    </row>
    <row r="31" spans="2:30" x14ac:dyDescent="0.25">
      <c r="B31" s="20" t="str">
        <f ca="1">TEXT(COUNTA($B$14:OFFSET($B31,-1,0)),"00")</f>
        <v>06</v>
      </c>
      <c r="C31" s="90" t="str">
        <f ca="1">VLOOKUP($B31,'[1]PLANILHA ORÇ.'!$E:$F,2,FALSE)</f>
        <v>CONTROLE DE QUALIDADE</v>
      </c>
      <c r="D31" s="21"/>
      <c r="E31" s="22"/>
      <c r="F31" s="23">
        <v>5.0000000000000001E-4</v>
      </c>
      <c r="G31" s="24">
        <f>I31-H31+1</f>
        <v>3</v>
      </c>
      <c r="H31" s="25">
        <f>COUNT(K31:AA31)</f>
        <v>12</v>
      </c>
      <c r="I31" s="26">
        <f>MATCH(0,K31:AA31,-1)-1</f>
        <v>14</v>
      </c>
      <c r="J31" s="27" t="s">
        <v>11</v>
      </c>
      <c r="K31" s="28"/>
      <c r="L31" s="29"/>
      <c r="M31" s="29"/>
      <c r="N31" s="29">
        <f>100%/12</f>
        <v>8.3333333333333329E-2</v>
      </c>
      <c r="O31" s="29">
        <f>100%/12</f>
        <v>8.3333333333333329E-2</v>
      </c>
      <c r="P31" s="29">
        <f t="shared" ref="P31:Y31" si="16">100%/12</f>
        <v>8.3333333333333329E-2</v>
      </c>
      <c r="Q31" s="29">
        <f t="shared" si="16"/>
        <v>8.3333333333333329E-2</v>
      </c>
      <c r="R31" s="29">
        <f t="shared" si="16"/>
        <v>8.3333333333333329E-2</v>
      </c>
      <c r="S31" s="29">
        <f t="shared" si="16"/>
        <v>8.3333333333333329E-2</v>
      </c>
      <c r="T31" s="29">
        <f t="shared" si="16"/>
        <v>8.3333333333333329E-2</v>
      </c>
      <c r="U31" s="29">
        <f t="shared" si="16"/>
        <v>8.3333333333333329E-2</v>
      </c>
      <c r="V31" s="29">
        <f t="shared" si="16"/>
        <v>8.3333333333333329E-2</v>
      </c>
      <c r="W31" s="29">
        <f t="shared" si="16"/>
        <v>8.3333333333333329E-2</v>
      </c>
      <c r="X31" s="29">
        <f t="shared" si="16"/>
        <v>8.3333333333333329E-2</v>
      </c>
      <c r="Y31" s="29">
        <f t="shared" si="16"/>
        <v>8.3333333333333329E-2</v>
      </c>
      <c r="Z31" s="29"/>
      <c r="AA31" s="49"/>
      <c r="AB31" s="2"/>
      <c r="AC31" s="31">
        <f>SUM(K31:AA31)-100%</f>
        <v>0</v>
      </c>
    </row>
    <row r="32" spans="2:30" ht="7.5" customHeight="1" x14ac:dyDescent="0.25">
      <c r="B32" s="32"/>
      <c r="C32" s="91"/>
      <c r="D32" s="33"/>
      <c r="E32" s="34"/>
      <c r="F32" s="35"/>
      <c r="G32" s="33"/>
      <c r="H32" s="33"/>
      <c r="I32" s="36"/>
      <c r="J32" s="37" t="s">
        <v>12</v>
      </c>
      <c r="K32" s="38"/>
      <c r="L32" s="39">
        <f>IF(L31&gt;0,1,0)</f>
        <v>0</v>
      </c>
      <c r="M32" s="39">
        <f t="shared" ref="M32:Y32" si="17">IF(M31&gt;0,1,0)</f>
        <v>0</v>
      </c>
      <c r="N32" s="39">
        <f t="shared" si="17"/>
        <v>1</v>
      </c>
      <c r="O32" s="39">
        <f t="shared" si="17"/>
        <v>1</v>
      </c>
      <c r="P32" s="39">
        <f t="shared" si="17"/>
        <v>1</v>
      </c>
      <c r="Q32" s="39">
        <f t="shared" si="17"/>
        <v>1</v>
      </c>
      <c r="R32" s="39">
        <f t="shared" si="17"/>
        <v>1</v>
      </c>
      <c r="S32" s="39">
        <f t="shared" si="17"/>
        <v>1</v>
      </c>
      <c r="T32" s="39">
        <f t="shared" si="17"/>
        <v>1</v>
      </c>
      <c r="U32" s="39">
        <f t="shared" si="17"/>
        <v>1</v>
      </c>
      <c r="V32" s="39">
        <f t="shared" si="17"/>
        <v>1</v>
      </c>
      <c r="W32" s="39">
        <f t="shared" si="17"/>
        <v>1</v>
      </c>
      <c r="X32" s="39">
        <f t="shared" si="17"/>
        <v>1</v>
      </c>
      <c r="Y32" s="39">
        <f t="shared" si="17"/>
        <v>1</v>
      </c>
      <c r="Z32" s="39"/>
      <c r="AA32" s="49"/>
      <c r="AB32" s="2"/>
    </row>
    <row r="33" spans="2:30" x14ac:dyDescent="0.25">
      <c r="B33" s="40"/>
      <c r="C33" s="92"/>
      <c r="D33" s="41"/>
      <c r="E33" s="42"/>
      <c r="F33" s="43"/>
      <c r="G33" s="41"/>
      <c r="H33" s="41"/>
      <c r="I33" s="44"/>
      <c r="J33" s="45" t="s">
        <v>13</v>
      </c>
      <c r="K33" s="46"/>
      <c r="L33" s="47">
        <f t="shared" ref="L33:Y33" si="18">L31*$E31</f>
        <v>0</v>
      </c>
      <c r="M33" s="47">
        <f t="shared" si="18"/>
        <v>0</v>
      </c>
      <c r="N33" s="47">
        <f t="shared" si="18"/>
        <v>0</v>
      </c>
      <c r="O33" s="47">
        <f t="shared" si="18"/>
        <v>0</v>
      </c>
      <c r="P33" s="47">
        <f t="shared" si="18"/>
        <v>0</v>
      </c>
      <c r="Q33" s="47">
        <f t="shared" si="18"/>
        <v>0</v>
      </c>
      <c r="R33" s="47">
        <f t="shared" si="18"/>
        <v>0</v>
      </c>
      <c r="S33" s="47">
        <f t="shared" si="18"/>
        <v>0</v>
      </c>
      <c r="T33" s="47">
        <f t="shared" si="18"/>
        <v>0</v>
      </c>
      <c r="U33" s="47">
        <f t="shared" si="18"/>
        <v>0</v>
      </c>
      <c r="V33" s="47">
        <f t="shared" si="18"/>
        <v>0</v>
      </c>
      <c r="W33" s="47">
        <f t="shared" si="18"/>
        <v>0</v>
      </c>
      <c r="X33" s="47">
        <f t="shared" si="18"/>
        <v>0</v>
      </c>
      <c r="Y33" s="47">
        <f t="shared" si="18"/>
        <v>0</v>
      </c>
      <c r="Z33" s="47"/>
      <c r="AA33" s="49"/>
      <c r="AB33" s="2"/>
      <c r="AC33" s="48">
        <f>SUM(K33:AA33)</f>
        <v>0</v>
      </c>
      <c r="AD33" s="7" t="b">
        <f>ROUND(AC33,2)=ROUND(E31,2)</f>
        <v>1</v>
      </c>
    </row>
    <row r="34" spans="2:30" x14ac:dyDescent="0.25">
      <c r="B34" s="20" t="str">
        <f ca="1">TEXT(COUNTA($B$14:OFFSET($B34,-1,0)),"00")</f>
        <v>07</v>
      </c>
      <c r="C34" s="90" t="str">
        <f ca="1">VLOOKUP($B34,'[1]PLANILHA ORÇ.'!$E:$F,2,FALSE)</f>
        <v>SERVIÇOS PRELIMINARES</v>
      </c>
      <c r="D34" s="21"/>
      <c r="E34" s="22"/>
      <c r="F34" s="23">
        <v>1.7600000000000001E-2</v>
      </c>
      <c r="G34" s="24">
        <f>I34-H34+1</f>
        <v>3</v>
      </c>
      <c r="H34" s="25">
        <f>COUNT(K34:AA34)</f>
        <v>10</v>
      </c>
      <c r="I34" s="26">
        <f>MATCH(0,K34:AA34,-1)-1</f>
        <v>12</v>
      </c>
      <c r="J34" s="27" t="s">
        <v>11</v>
      </c>
      <c r="K34" s="28"/>
      <c r="L34" s="29"/>
      <c r="M34" s="29"/>
      <c r="N34" s="29">
        <v>0.05</v>
      </c>
      <c r="O34" s="29">
        <v>0.15</v>
      </c>
      <c r="P34" s="29">
        <v>0.1</v>
      </c>
      <c r="Q34" s="29">
        <v>0.1</v>
      </c>
      <c r="R34" s="29">
        <v>0.1</v>
      </c>
      <c r="S34" s="29">
        <v>0.1</v>
      </c>
      <c r="T34" s="29">
        <v>0.1</v>
      </c>
      <c r="U34" s="29">
        <v>0.1</v>
      </c>
      <c r="V34" s="29">
        <v>0.1</v>
      </c>
      <c r="W34" s="29">
        <v>0.1</v>
      </c>
      <c r="X34" s="29"/>
      <c r="Y34" s="29"/>
      <c r="Z34" s="30"/>
      <c r="AA34" s="49"/>
      <c r="AB34" s="2"/>
      <c r="AC34" s="31">
        <f>SUM(K34:AA34)-100%</f>
        <v>0</v>
      </c>
    </row>
    <row r="35" spans="2:30" ht="7.5" customHeight="1" x14ac:dyDescent="0.25">
      <c r="B35" s="32"/>
      <c r="C35" s="91"/>
      <c r="D35" s="33"/>
      <c r="E35" s="34"/>
      <c r="F35" s="35"/>
      <c r="G35" s="33"/>
      <c r="H35" s="33"/>
      <c r="I35" s="36"/>
      <c r="J35" s="37" t="s">
        <v>12</v>
      </c>
      <c r="K35" s="38"/>
      <c r="L35" s="39">
        <f>IF(L34&gt;0,1,0)</f>
        <v>0</v>
      </c>
      <c r="M35" s="39">
        <f t="shared" ref="M35:Y35" si="19">IF(M34&gt;0,1,0)</f>
        <v>0</v>
      </c>
      <c r="N35" s="39">
        <f t="shared" si="19"/>
        <v>1</v>
      </c>
      <c r="O35" s="39">
        <f t="shared" si="19"/>
        <v>1</v>
      </c>
      <c r="P35" s="39">
        <f t="shared" si="19"/>
        <v>1</v>
      </c>
      <c r="Q35" s="39">
        <f t="shared" si="19"/>
        <v>1</v>
      </c>
      <c r="R35" s="39">
        <f t="shared" si="19"/>
        <v>1</v>
      </c>
      <c r="S35" s="39">
        <f t="shared" si="19"/>
        <v>1</v>
      </c>
      <c r="T35" s="39">
        <f t="shared" si="19"/>
        <v>1</v>
      </c>
      <c r="U35" s="39">
        <f t="shared" si="19"/>
        <v>1</v>
      </c>
      <c r="V35" s="39">
        <f t="shared" si="19"/>
        <v>1</v>
      </c>
      <c r="W35" s="39">
        <f t="shared" si="19"/>
        <v>1</v>
      </c>
      <c r="X35" s="39">
        <f t="shared" si="19"/>
        <v>0</v>
      </c>
      <c r="Y35" s="39">
        <f t="shared" si="19"/>
        <v>0</v>
      </c>
      <c r="Z35" s="30"/>
      <c r="AA35" s="49"/>
      <c r="AB35" s="2"/>
    </row>
    <row r="36" spans="2:30" x14ac:dyDescent="0.25">
      <c r="B36" s="40"/>
      <c r="C36" s="92"/>
      <c r="D36" s="41"/>
      <c r="E36" s="42"/>
      <c r="F36" s="43"/>
      <c r="G36" s="41"/>
      <c r="H36" s="41"/>
      <c r="I36" s="44"/>
      <c r="J36" s="45" t="s">
        <v>13</v>
      </c>
      <c r="K36" s="46"/>
      <c r="L36" s="47">
        <f t="shared" ref="L36:Y36" si="20">L34*$E34</f>
        <v>0</v>
      </c>
      <c r="M36" s="47">
        <f t="shared" si="20"/>
        <v>0</v>
      </c>
      <c r="N36" s="47">
        <f t="shared" si="20"/>
        <v>0</v>
      </c>
      <c r="O36" s="47">
        <f t="shared" si="20"/>
        <v>0</v>
      </c>
      <c r="P36" s="47">
        <f t="shared" si="20"/>
        <v>0</v>
      </c>
      <c r="Q36" s="47">
        <f t="shared" si="20"/>
        <v>0</v>
      </c>
      <c r="R36" s="47">
        <f t="shared" si="20"/>
        <v>0</v>
      </c>
      <c r="S36" s="47">
        <f t="shared" si="20"/>
        <v>0</v>
      </c>
      <c r="T36" s="47">
        <f t="shared" si="20"/>
        <v>0</v>
      </c>
      <c r="U36" s="47">
        <f t="shared" si="20"/>
        <v>0</v>
      </c>
      <c r="V36" s="47">
        <f t="shared" si="20"/>
        <v>0</v>
      </c>
      <c r="W36" s="47">
        <f t="shared" si="20"/>
        <v>0</v>
      </c>
      <c r="X36" s="47">
        <f t="shared" si="20"/>
        <v>0</v>
      </c>
      <c r="Y36" s="47">
        <f t="shared" si="20"/>
        <v>0</v>
      </c>
      <c r="Z36" s="30"/>
      <c r="AA36" s="49"/>
      <c r="AB36" s="2"/>
      <c r="AC36" s="48">
        <f>SUM(K36:AA36)</f>
        <v>0</v>
      </c>
      <c r="AD36" s="7" t="b">
        <f>ROUND(AC36,2)=ROUND(E34,2)</f>
        <v>1</v>
      </c>
    </row>
    <row r="37" spans="2:30" ht="15.75" customHeight="1" x14ac:dyDescent="0.25">
      <c r="B37" s="20" t="str">
        <f ca="1">TEXT(COUNTA($B$14:OFFSET($B37,-1,0)),"00")</f>
        <v>08</v>
      </c>
      <c r="C37" s="90" t="str">
        <f ca="1">VLOOKUP($B37,'[1]PLANILHA ORÇ.'!$E:$F,2,FALSE)</f>
        <v>CORTINA ATIRANTADA</v>
      </c>
      <c r="D37" s="21"/>
      <c r="E37" s="22"/>
      <c r="F37" s="23">
        <v>0.32179999999999997</v>
      </c>
      <c r="G37" s="24">
        <f>I37-H37+1</f>
        <v>5</v>
      </c>
      <c r="H37" s="25">
        <f>COUNT(K37:AA37)</f>
        <v>6</v>
      </c>
      <c r="I37" s="26">
        <f>MATCH(0,K37:AA37,-1)-1</f>
        <v>10</v>
      </c>
      <c r="J37" s="27" t="s">
        <v>11</v>
      </c>
      <c r="K37" s="28"/>
      <c r="L37" s="29"/>
      <c r="M37" s="29"/>
      <c r="N37" s="29"/>
      <c r="O37" s="29"/>
      <c r="P37" s="29">
        <f>100%/6</f>
        <v>0.16666666666666666</v>
      </c>
      <c r="Q37" s="29">
        <f t="shared" ref="Q37:U37" si="21">100%/6</f>
        <v>0.16666666666666666</v>
      </c>
      <c r="R37" s="29">
        <f t="shared" si="21"/>
        <v>0.16666666666666666</v>
      </c>
      <c r="S37" s="29">
        <f t="shared" si="21"/>
        <v>0.16666666666666666</v>
      </c>
      <c r="T37" s="29">
        <f t="shared" si="21"/>
        <v>0.16666666666666666</v>
      </c>
      <c r="U37" s="29">
        <f t="shared" si="21"/>
        <v>0.16666666666666666</v>
      </c>
      <c r="V37" s="29"/>
      <c r="W37" s="29"/>
      <c r="X37" s="29"/>
      <c r="Y37" s="29"/>
      <c r="Z37" s="29"/>
      <c r="AA37" s="49"/>
      <c r="AB37" s="2"/>
      <c r="AC37" s="31">
        <f>SUM(K37:AA37)-100%</f>
        <v>0</v>
      </c>
    </row>
    <row r="38" spans="2:30" ht="7.5" customHeight="1" x14ac:dyDescent="0.25">
      <c r="B38" s="32"/>
      <c r="C38" s="91"/>
      <c r="D38" s="33"/>
      <c r="E38" s="34"/>
      <c r="F38" s="35"/>
      <c r="G38" s="33"/>
      <c r="H38" s="33"/>
      <c r="I38" s="36"/>
      <c r="J38" s="37" t="s">
        <v>12</v>
      </c>
      <c r="K38" s="38"/>
      <c r="L38" s="39">
        <f>IF(L37&gt;0,1,0)</f>
        <v>0</v>
      </c>
      <c r="M38" s="39">
        <f t="shared" ref="M38:U38" si="22">IF(M37&gt;0,1,0)</f>
        <v>0</v>
      </c>
      <c r="N38" s="39">
        <f t="shared" si="22"/>
        <v>0</v>
      </c>
      <c r="O38" s="39">
        <f t="shared" si="22"/>
        <v>0</v>
      </c>
      <c r="P38" s="39">
        <f t="shared" si="22"/>
        <v>1</v>
      </c>
      <c r="Q38" s="39">
        <f t="shared" si="22"/>
        <v>1</v>
      </c>
      <c r="R38" s="39">
        <f t="shared" si="22"/>
        <v>1</v>
      </c>
      <c r="S38" s="39">
        <f t="shared" si="22"/>
        <v>1</v>
      </c>
      <c r="T38" s="39">
        <f t="shared" si="22"/>
        <v>1</v>
      </c>
      <c r="U38" s="39">
        <f t="shared" si="22"/>
        <v>1</v>
      </c>
      <c r="V38" s="39"/>
      <c r="W38" s="39"/>
      <c r="X38" s="39"/>
      <c r="Y38" s="39"/>
      <c r="Z38" s="39"/>
      <c r="AA38" s="49"/>
      <c r="AB38" s="2"/>
    </row>
    <row r="39" spans="2:30" x14ac:dyDescent="0.25">
      <c r="B39" s="40"/>
      <c r="C39" s="92"/>
      <c r="D39" s="41"/>
      <c r="E39" s="42"/>
      <c r="F39" s="43"/>
      <c r="G39" s="41"/>
      <c r="H39" s="41"/>
      <c r="I39" s="44"/>
      <c r="J39" s="45" t="s">
        <v>13</v>
      </c>
      <c r="K39" s="46"/>
      <c r="L39" s="47">
        <f t="shared" ref="L39:U39" si="23">L37*$E37</f>
        <v>0</v>
      </c>
      <c r="M39" s="47">
        <f t="shared" si="23"/>
        <v>0</v>
      </c>
      <c r="N39" s="47">
        <f t="shared" si="23"/>
        <v>0</v>
      </c>
      <c r="O39" s="47">
        <f t="shared" si="23"/>
        <v>0</v>
      </c>
      <c r="P39" s="47">
        <f t="shared" si="23"/>
        <v>0</v>
      </c>
      <c r="Q39" s="47">
        <f t="shared" si="23"/>
        <v>0</v>
      </c>
      <c r="R39" s="47">
        <f t="shared" si="23"/>
        <v>0</v>
      </c>
      <c r="S39" s="47">
        <f t="shared" si="23"/>
        <v>0</v>
      </c>
      <c r="T39" s="47">
        <f t="shared" si="23"/>
        <v>0</v>
      </c>
      <c r="U39" s="47">
        <f t="shared" si="23"/>
        <v>0</v>
      </c>
      <c r="V39" s="47"/>
      <c r="W39" s="47"/>
      <c r="X39" s="47"/>
      <c r="Y39" s="47"/>
      <c r="Z39" s="47"/>
      <c r="AA39" s="49"/>
      <c r="AB39" s="2"/>
      <c r="AC39" s="48">
        <f>SUM(K39:AA39)</f>
        <v>0</v>
      </c>
      <c r="AD39" s="7" t="b">
        <f>ROUND(AC39,2)=ROUND(E37,2)</f>
        <v>1</v>
      </c>
    </row>
    <row r="40" spans="2:30" ht="15.75" customHeight="1" x14ac:dyDescent="0.25">
      <c r="B40" s="20" t="str">
        <f ca="1">TEXT(COUNTA($B$14:OFFSET($B40,-1,0)),"00")</f>
        <v>09</v>
      </c>
      <c r="C40" s="90" t="str">
        <f ca="1">VLOOKUP($B40,'[1]PLANILHA ORÇ.'!$E:$F,2,FALSE)</f>
        <v>BARREIRA FLEXÍVEL</v>
      </c>
      <c r="D40" s="21"/>
      <c r="E40" s="22"/>
      <c r="F40" s="23">
        <v>0.45619999999999999</v>
      </c>
      <c r="G40" s="24">
        <f>I40-H40+1</f>
        <v>7</v>
      </c>
      <c r="H40" s="25">
        <f>COUNT(K40:AA40)</f>
        <v>4</v>
      </c>
      <c r="I40" s="26">
        <f>MATCH(0,K40:AA40,-1)-1</f>
        <v>10</v>
      </c>
      <c r="J40" s="27" t="s">
        <v>11</v>
      </c>
      <c r="K40" s="28"/>
      <c r="L40" s="29"/>
      <c r="M40" s="29"/>
      <c r="N40" s="29"/>
      <c r="O40" s="29"/>
      <c r="P40" s="29"/>
      <c r="Q40" s="29"/>
      <c r="R40" s="29">
        <v>0.25</v>
      </c>
      <c r="S40" s="29">
        <v>0.25</v>
      </c>
      <c r="T40" s="29">
        <v>0.25</v>
      </c>
      <c r="U40" s="29">
        <v>0.25</v>
      </c>
      <c r="V40" s="29"/>
      <c r="W40" s="29"/>
      <c r="X40" s="29"/>
      <c r="Y40" s="29"/>
      <c r="Z40" s="29"/>
      <c r="AA40" s="49"/>
      <c r="AB40" s="2"/>
      <c r="AC40" s="31">
        <f>SUM(K40:AA40)-100%</f>
        <v>0</v>
      </c>
    </row>
    <row r="41" spans="2:30" ht="7.5" customHeight="1" x14ac:dyDescent="0.25">
      <c r="B41" s="32"/>
      <c r="C41" s="91"/>
      <c r="D41" s="33"/>
      <c r="E41" s="34"/>
      <c r="F41" s="35"/>
      <c r="G41" s="33"/>
      <c r="H41" s="33"/>
      <c r="I41" s="36"/>
      <c r="J41" s="37" t="s">
        <v>12</v>
      </c>
      <c r="K41" s="38"/>
      <c r="L41" s="39">
        <f>IF(L40&gt;0,1,0)</f>
        <v>0</v>
      </c>
      <c r="M41" s="39">
        <f t="shared" ref="M41:U41" si="24">IF(M40&gt;0,1,0)</f>
        <v>0</v>
      </c>
      <c r="N41" s="39">
        <f t="shared" si="24"/>
        <v>0</v>
      </c>
      <c r="O41" s="39">
        <f t="shared" si="24"/>
        <v>0</v>
      </c>
      <c r="P41" s="39">
        <f t="shared" si="24"/>
        <v>0</v>
      </c>
      <c r="Q41" s="39">
        <f t="shared" si="24"/>
        <v>0</v>
      </c>
      <c r="R41" s="39">
        <f t="shared" si="24"/>
        <v>1</v>
      </c>
      <c r="S41" s="39">
        <f t="shared" si="24"/>
        <v>1</v>
      </c>
      <c r="T41" s="39">
        <f t="shared" si="24"/>
        <v>1</v>
      </c>
      <c r="U41" s="39">
        <f t="shared" si="24"/>
        <v>1</v>
      </c>
      <c r="V41" s="39"/>
      <c r="W41" s="39"/>
      <c r="X41" s="39"/>
      <c r="Y41" s="39"/>
      <c r="Z41" s="39"/>
      <c r="AA41" s="49"/>
      <c r="AB41" s="2"/>
    </row>
    <row r="42" spans="2:30" x14ac:dyDescent="0.25">
      <c r="B42" s="40"/>
      <c r="C42" s="92"/>
      <c r="D42" s="41"/>
      <c r="E42" s="42"/>
      <c r="F42" s="43"/>
      <c r="G42" s="41"/>
      <c r="H42" s="41"/>
      <c r="I42" s="44"/>
      <c r="J42" s="45" t="s">
        <v>13</v>
      </c>
      <c r="K42" s="46"/>
      <c r="L42" s="47">
        <f t="shared" ref="L42:U42" si="25">L40*$E40</f>
        <v>0</v>
      </c>
      <c r="M42" s="47">
        <f t="shared" si="25"/>
        <v>0</v>
      </c>
      <c r="N42" s="47">
        <f t="shared" si="25"/>
        <v>0</v>
      </c>
      <c r="O42" s="47">
        <f t="shared" si="25"/>
        <v>0</v>
      </c>
      <c r="P42" s="47">
        <f t="shared" si="25"/>
        <v>0</v>
      </c>
      <c r="Q42" s="47">
        <f t="shared" si="25"/>
        <v>0</v>
      </c>
      <c r="R42" s="47">
        <f t="shared" si="25"/>
        <v>0</v>
      </c>
      <c r="S42" s="47">
        <f t="shared" si="25"/>
        <v>0</v>
      </c>
      <c r="T42" s="47">
        <f t="shared" si="25"/>
        <v>0</v>
      </c>
      <c r="U42" s="47">
        <f t="shared" si="25"/>
        <v>0</v>
      </c>
      <c r="V42" s="47"/>
      <c r="W42" s="47"/>
      <c r="X42" s="47"/>
      <c r="Y42" s="47"/>
      <c r="Z42" s="47"/>
      <c r="AA42" s="49"/>
      <c r="AB42" s="2"/>
      <c r="AC42" s="48">
        <f>SUM(K42:AA42)</f>
        <v>0</v>
      </c>
      <c r="AD42" s="7" t="b">
        <f>ROUND(AC42,2)=ROUND(E40,2)</f>
        <v>1</v>
      </c>
    </row>
    <row r="43" spans="2:30" ht="15.75" customHeight="1" x14ac:dyDescent="0.25">
      <c r="B43" s="20" t="str">
        <f ca="1">TEXT(COUNTA($B$14:OFFSET($B43,-1,0)),"00")</f>
        <v>10</v>
      </c>
      <c r="C43" s="90" t="str">
        <f ca="1">VLOOKUP($B43,'[1]PLANILHA ORÇ.'!$E:$F,2,FALSE)</f>
        <v>BIOMANTA</v>
      </c>
      <c r="D43" s="21"/>
      <c r="E43" s="22"/>
      <c r="F43" s="23">
        <v>2.4500000000000001E-2</v>
      </c>
      <c r="G43" s="24">
        <f>I43-H43+1</f>
        <v>11</v>
      </c>
      <c r="H43" s="25">
        <f>COUNT(K43:AA43)</f>
        <v>3</v>
      </c>
      <c r="I43" s="26">
        <f>MATCH(0,K43:AA43,-1)-1</f>
        <v>13</v>
      </c>
      <c r="J43" s="27" t="s">
        <v>11</v>
      </c>
      <c r="K43" s="28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>
        <v>0.5</v>
      </c>
      <c r="W43" s="29">
        <v>0.25</v>
      </c>
      <c r="X43" s="29">
        <f t="shared" ref="X43" si="26">100%/4</f>
        <v>0.25</v>
      </c>
      <c r="Y43" s="29"/>
      <c r="Z43" s="29"/>
      <c r="AA43" s="49"/>
      <c r="AB43" s="2"/>
      <c r="AC43" s="31">
        <f>SUM(K43:AA43)-100%</f>
        <v>0</v>
      </c>
    </row>
    <row r="44" spans="2:30" ht="7.5" customHeight="1" x14ac:dyDescent="0.25">
      <c r="B44" s="32"/>
      <c r="C44" s="91"/>
      <c r="D44" s="33"/>
      <c r="E44" s="34"/>
      <c r="F44" s="35"/>
      <c r="G44" s="33"/>
      <c r="H44" s="33"/>
      <c r="I44" s="36"/>
      <c r="J44" s="37" t="s">
        <v>12</v>
      </c>
      <c r="K44" s="38"/>
      <c r="L44" s="39">
        <f>IF(L43&gt;0,1,0)</f>
        <v>0</v>
      </c>
      <c r="M44" s="39">
        <f t="shared" ref="M44:Q44" si="27">IF(M43&gt;0,1,0)</f>
        <v>0</v>
      </c>
      <c r="N44" s="39">
        <f t="shared" si="27"/>
        <v>0</v>
      </c>
      <c r="O44" s="39">
        <f t="shared" si="27"/>
        <v>0</v>
      </c>
      <c r="P44" s="39">
        <f t="shared" si="27"/>
        <v>0</v>
      </c>
      <c r="Q44" s="39">
        <f t="shared" si="27"/>
        <v>0</v>
      </c>
      <c r="R44" s="39"/>
      <c r="S44" s="39"/>
      <c r="T44" s="39"/>
      <c r="U44" s="39">
        <f t="shared" ref="U44:Y44" si="28">IF(U43&gt;0,1,0)</f>
        <v>0</v>
      </c>
      <c r="V44" s="39">
        <f t="shared" si="28"/>
        <v>1</v>
      </c>
      <c r="W44" s="39">
        <f t="shared" si="28"/>
        <v>1</v>
      </c>
      <c r="X44" s="39">
        <f t="shared" si="28"/>
        <v>1</v>
      </c>
      <c r="Y44" s="39">
        <f t="shared" si="28"/>
        <v>0</v>
      </c>
      <c r="Z44" s="39"/>
      <c r="AA44" s="49"/>
      <c r="AB44" s="2"/>
    </row>
    <row r="45" spans="2:30" x14ac:dyDescent="0.25">
      <c r="B45" s="40"/>
      <c r="C45" s="92"/>
      <c r="D45" s="41"/>
      <c r="E45" s="42"/>
      <c r="F45" s="43"/>
      <c r="G45" s="41"/>
      <c r="H45" s="41"/>
      <c r="I45" s="44"/>
      <c r="J45" s="45" t="s">
        <v>13</v>
      </c>
      <c r="K45" s="46"/>
      <c r="L45" s="47">
        <f t="shared" ref="L45:Q45" si="29">L43*$E43</f>
        <v>0</v>
      </c>
      <c r="M45" s="47">
        <f t="shared" si="29"/>
        <v>0</v>
      </c>
      <c r="N45" s="47">
        <f t="shared" si="29"/>
        <v>0</v>
      </c>
      <c r="O45" s="47">
        <f t="shared" si="29"/>
        <v>0</v>
      </c>
      <c r="P45" s="47">
        <f t="shared" si="29"/>
        <v>0</v>
      </c>
      <c r="Q45" s="47">
        <f t="shared" si="29"/>
        <v>0</v>
      </c>
      <c r="R45" s="47"/>
      <c r="S45" s="47"/>
      <c r="T45" s="47"/>
      <c r="U45" s="47">
        <f t="shared" ref="U45:Y45" si="30">U43*$E43</f>
        <v>0</v>
      </c>
      <c r="V45" s="47">
        <f t="shared" si="30"/>
        <v>0</v>
      </c>
      <c r="W45" s="47">
        <f t="shared" si="30"/>
        <v>0</v>
      </c>
      <c r="X45" s="47">
        <f t="shared" si="30"/>
        <v>0</v>
      </c>
      <c r="Y45" s="47">
        <f t="shared" si="30"/>
        <v>0</v>
      </c>
      <c r="Z45" s="47"/>
      <c r="AA45" s="49"/>
      <c r="AB45" s="2"/>
      <c r="AC45" s="48">
        <f>SUM(K45:AA45)</f>
        <v>0</v>
      </c>
      <c r="AD45" s="7" t="b">
        <f>ROUND(AC45,2)=ROUND(E43,2)</f>
        <v>1</v>
      </c>
    </row>
    <row r="46" spans="2:30" ht="15.75" customHeight="1" x14ac:dyDescent="0.25">
      <c r="B46" s="20" t="str">
        <f ca="1">TEXT(COUNTA($B$14:OFFSET($B46,-1,0)),"00")</f>
        <v>11</v>
      </c>
      <c r="C46" s="90" t="str">
        <f ca="1">VLOOKUP($B46,'[1]PLANILHA ORÇ.'!$E:$F,2,FALSE)</f>
        <v>SISTEMAS DE DRENAGEM</v>
      </c>
      <c r="D46" s="21"/>
      <c r="E46" s="22"/>
      <c r="F46" s="23">
        <v>3.8800000000000001E-2</v>
      </c>
      <c r="G46" s="24">
        <f>I46-H46+1</f>
        <v>11</v>
      </c>
      <c r="H46" s="25">
        <f>COUNT(K46:AA46)</f>
        <v>3</v>
      </c>
      <c r="I46" s="26">
        <f>MATCH(0,K46:AA46,-1)-1</f>
        <v>13</v>
      </c>
      <c r="J46" s="27" t="s">
        <v>11</v>
      </c>
      <c r="K46" s="28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>
        <v>0.5</v>
      </c>
      <c r="W46" s="29">
        <v>0.25</v>
      </c>
      <c r="X46" s="29">
        <f t="shared" ref="X46" si="31">100%/4</f>
        <v>0.25</v>
      </c>
      <c r="Y46" s="29"/>
      <c r="Z46" s="29"/>
      <c r="AA46" s="49"/>
      <c r="AB46" s="2"/>
      <c r="AC46" s="31">
        <f>SUM(K46:AA46)-100%</f>
        <v>0</v>
      </c>
    </row>
    <row r="47" spans="2:30" ht="7.5" customHeight="1" x14ac:dyDescent="0.25">
      <c r="B47" s="32"/>
      <c r="C47" s="91"/>
      <c r="D47" s="33"/>
      <c r="E47" s="34"/>
      <c r="F47" s="35"/>
      <c r="G47" s="33"/>
      <c r="H47" s="33"/>
      <c r="I47" s="36"/>
      <c r="J47" s="37" t="s">
        <v>12</v>
      </c>
      <c r="K47" s="38"/>
      <c r="L47" s="39">
        <f>IF(L46&gt;0,1,0)</f>
        <v>0</v>
      </c>
      <c r="M47" s="39">
        <f t="shared" ref="M47:Q47" si="32">IF(M46&gt;0,1,0)</f>
        <v>0</v>
      </c>
      <c r="N47" s="39">
        <f t="shared" si="32"/>
        <v>0</v>
      </c>
      <c r="O47" s="39">
        <f t="shared" si="32"/>
        <v>0</v>
      </c>
      <c r="P47" s="39">
        <f t="shared" si="32"/>
        <v>0</v>
      </c>
      <c r="Q47" s="39">
        <f t="shared" si="32"/>
        <v>0</v>
      </c>
      <c r="R47" s="39"/>
      <c r="S47" s="39"/>
      <c r="T47" s="39">
        <f t="shared" ref="T47:Y47" si="33">IF(T46&gt;0,1,0)</f>
        <v>0</v>
      </c>
      <c r="U47" s="39">
        <f t="shared" si="33"/>
        <v>0</v>
      </c>
      <c r="V47" s="39">
        <f t="shared" si="33"/>
        <v>1</v>
      </c>
      <c r="W47" s="39">
        <f t="shared" si="33"/>
        <v>1</v>
      </c>
      <c r="X47" s="39">
        <f t="shared" si="33"/>
        <v>1</v>
      </c>
      <c r="Y47" s="39">
        <f t="shared" si="33"/>
        <v>0</v>
      </c>
      <c r="Z47" s="39"/>
      <c r="AA47" s="49"/>
      <c r="AB47" s="2"/>
    </row>
    <row r="48" spans="2:30" x14ac:dyDescent="0.25">
      <c r="B48" s="40"/>
      <c r="C48" s="92"/>
      <c r="D48" s="41"/>
      <c r="E48" s="42"/>
      <c r="F48" s="43"/>
      <c r="G48" s="41"/>
      <c r="H48" s="41"/>
      <c r="I48" s="44"/>
      <c r="J48" s="45" t="s">
        <v>13</v>
      </c>
      <c r="K48" s="46"/>
      <c r="L48" s="47">
        <f t="shared" ref="L48:Q48" si="34">L46*$E46</f>
        <v>0</v>
      </c>
      <c r="M48" s="47">
        <f t="shared" si="34"/>
        <v>0</v>
      </c>
      <c r="N48" s="47">
        <f t="shared" si="34"/>
        <v>0</v>
      </c>
      <c r="O48" s="47">
        <f t="shared" si="34"/>
        <v>0</v>
      </c>
      <c r="P48" s="47">
        <f t="shared" si="34"/>
        <v>0</v>
      </c>
      <c r="Q48" s="47">
        <f t="shared" si="34"/>
        <v>0</v>
      </c>
      <c r="R48" s="47"/>
      <c r="S48" s="47"/>
      <c r="T48" s="47">
        <f t="shared" ref="T48:Y48" si="35">T46*$E46</f>
        <v>0</v>
      </c>
      <c r="U48" s="47">
        <f t="shared" si="35"/>
        <v>0</v>
      </c>
      <c r="V48" s="47">
        <f t="shared" si="35"/>
        <v>0</v>
      </c>
      <c r="W48" s="47">
        <f t="shared" si="35"/>
        <v>0</v>
      </c>
      <c r="X48" s="47">
        <f t="shared" si="35"/>
        <v>0</v>
      </c>
      <c r="Y48" s="47">
        <f t="shared" si="35"/>
        <v>0</v>
      </c>
      <c r="Z48" s="47"/>
      <c r="AA48" s="49"/>
      <c r="AB48" s="2"/>
      <c r="AC48" s="48">
        <f>SUM(K48:AA48)</f>
        <v>0</v>
      </c>
      <c r="AD48" s="7" t="b">
        <f>ROUND(AC48,2)=ROUND(E46,2)</f>
        <v>1</v>
      </c>
    </row>
    <row r="49" spans="1:31" ht="15.75" customHeight="1" x14ac:dyDescent="0.25">
      <c r="B49" s="20" t="str">
        <f ca="1">TEXT(COUNTA($B$14:OFFSET($B49,-1,0)),"00")</f>
        <v>12</v>
      </c>
      <c r="C49" s="90" t="str">
        <f ca="1">VLOOKUP($B49,'[1]PLANILHA ORÇ.'!$E:$F,2,FALSE)</f>
        <v>AS BUILT</v>
      </c>
      <c r="D49" s="21"/>
      <c r="E49" s="22"/>
      <c r="F49" s="23">
        <v>1.1999999999999999E-3</v>
      </c>
      <c r="G49" s="24">
        <f>I49-H49+1</f>
        <v>14</v>
      </c>
      <c r="H49" s="25">
        <f>COUNT(K49:AA49)</f>
        <v>1</v>
      </c>
      <c r="I49" s="26">
        <f>MATCH(0,K49:AA49,-1)-1</f>
        <v>14</v>
      </c>
      <c r="J49" s="27" t="s">
        <v>11</v>
      </c>
      <c r="K49" s="28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>
        <v>1</v>
      </c>
      <c r="Z49" s="29"/>
      <c r="AA49" s="49"/>
      <c r="AB49" s="2"/>
      <c r="AC49" s="31">
        <f>SUM(K49:AA49)-100%</f>
        <v>0</v>
      </c>
    </row>
    <row r="50" spans="1:31" ht="7.5" customHeight="1" x14ac:dyDescent="0.25">
      <c r="B50" s="32"/>
      <c r="C50" s="91"/>
      <c r="D50" s="33"/>
      <c r="E50" s="34"/>
      <c r="F50" s="35"/>
      <c r="G50" s="33"/>
      <c r="H50" s="33"/>
      <c r="I50" s="36"/>
      <c r="J50" s="37" t="s">
        <v>12</v>
      </c>
      <c r="K50" s="38"/>
      <c r="L50" s="39">
        <f>IF(L49&gt;0,1,0)</f>
        <v>0</v>
      </c>
      <c r="M50" s="39">
        <f t="shared" ref="M50:Q50" si="36">IF(M49&gt;0,1,0)</f>
        <v>0</v>
      </c>
      <c r="N50" s="39">
        <f t="shared" si="36"/>
        <v>0</v>
      </c>
      <c r="O50" s="39">
        <f t="shared" si="36"/>
        <v>0</v>
      </c>
      <c r="P50" s="39">
        <f t="shared" si="36"/>
        <v>0</v>
      </c>
      <c r="Q50" s="39">
        <f t="shared" si="36"/>
        <v>0</v>
      </c>
      <c r="R50" s="39"/>
      <c r="S50" s="39"/>
      <c r="T50" s="39"/>
      <c r="U50" s="39"/>
      <c r="V50" s="39"/>
      <c r="W50" s="39">
        <f t="shared" ref="W50:Y50" si="37">IF(W49&gt;0,1,0)</f>
        <v>0</v>
      </c>
      <c r="X50" s="39">
        <f t="shared" si="37"/>
        <v>0</v>
      </c>
      <c r="Y50" s="39">
        <f t="shared" si="37"/>
        <v>1</v>
      </c>
      <c r="Z50" s="39"/>
      <c r="AA50" s="49"/>
      <c r="AB50" s="2"/>
    </row>
    <row r="51" spans="1:31" x14ac:dyDescent="0.25">
      <c r="B51" s="40"/>
      <c r="C51" s="92"/>
      <c r="D51" s="41"/>
      <c r="E51" s="42"/>
      <c r="F51" s="43"/>
      <c r="G51" s="41"/>
      <c r="H51" s="41"/>
      <c r="I51" s="44"/>
      <c r="J51" s="45" t="s">
        <v>13</v>
      </c>
      <c r="K51" s="46"/>
      <c r="L51" s="47">
        <f t="shared" ref="L51:Q51" si="38">L49*$E49</f>
        <v>0</v>
      </c>
      <c r="M51" s="47">
        <f t="shared" si="38"/>
        <v>0</v>
      </c>
      <c r="N51" s="47">
        <f t="shared" si="38"/>
        <v>0</v>
      </c>
      <c r="O51" s="47">
        <f t="shared" si="38"/>
        <v>0</v>
      </c>
      <c r="P51" s="47">
        <f t="shared" si="38"/>
        <v>0</v>
      </c>
      <c r="Q51" s="47">
        <f t="shared" si="38"/>
        <v>0</v>
      </c>
      <c r="R51" s="47"/>
      <c r="S51" s="47"/>
      <c r="T51" s="47"/>
      <c r="U51" s="47"/>
      <c r="V51" s="47"/>
      <c r="W51" s="47">
        <f t="shared" ref="W51:Y51" si="39">W49*$E49</f>
        <v>0</v>
      </c>
      <c r="X51" s="47">
        <f t="shared" si="39"/>
        <v>0</v>
      </c>
      <c r="Y51" s="47">
        <f t="shared" si="39"/>
        <v>0</v>
      </c>
      <c r="Z51" s="47"/>
      <c r="AA51" s="49"/>
      <c r="AB51" s="2"/>
      <c r="AC51" s="48">
        <f>SUM(K51:AA51)</f>
        <v>0</v>
      </c>
      <c r="AD51" s="7" t="b">
        <f>ROUND(AC51,2)=ROUND(E49,2)</f>
        <v>1</v>
      </c>
    </row>
    <row r="52" spans="1:31" x14ac:dyDescent="0.25">
      <c r="B52" s="101"/>
      <c r="C52" s="102"/>
      <c r="D52" s="102"/>
      <c r="E52" s="102"/>
      <c r="F52" s="102"/>
      <c r="G52" s="102"/>
      <c r="H52" s="102"/>
      <c r="I52" s="102"/>
      <c r="J52" s="102"/>
      <c r="K52" s="102"/>
      <c r="L52" s="102"/>
      <c r="M52" s="102"/>
      <c r="N52" s="102"/>
      <c r="O52" s="102"/>
      <c r="P52" s="102"/>
      <c r="Q52" s="102"/>
      <c r="R52" s="102"/>
      <c r="S52" s="102"/>
      <c r="T52" s="102"/>
      <c r="U52" s="102"/>
      <c r="V52" s="102"/>
      <c r="W52" s="102"/>
      <c r="X52" s="102"/>
      <c r="Y52" s="102"/>
      <c r="Z52" s="102"/>
      <c r="AA52" s="103"/>
      <c r="AB52" s="2"/>
    </row>
    <row r="53" spans="1:31" x14ac:dyDescent="0.25">
      <c r="AB53" s="2"/>
    </row>
    <row r="54" spans="1:31" ht="18.75" customHeight="1" x14ac:dyDescent="0.25">
      <c r="B54" s="104" t="e">
        <f>"Número de atividades: "&amp;TEXT(COUNTIFS('[1]MEMÓRIA DE CÁLCULO'!$B:$B,2),"0#")</f>
        <v>#VALUE!</v>
      </c>
      <c r="C54" s="104"/>
      <c r="D54" s="104"/>
      <c r="E54" s="51"/>
      <c r="F54" s="52"/>
      <c r="G54" s="53"/>
      <c r="H54" s="54" t="s">
        <v>13</v>
      </c>
      <c r="I54" s="55"/>
      <c r="J54" s="55"/>
      <c r="K54" s="55"/>
      <c r="L54" s="56">
        <f t="shared" ref="L54:Z54" si="40">SUMIFS(L$15:L$307,$J$15:$J$307,$H54)</f>
        <v>0</v>
      </c>
      <c r="M54" s="56">
        <f t="shared" si="40"/>
        <v>0</v>
      </c>
      <c r="N54" s="56">
        <f t="shared" si="40"/>
        <v>0</v>
      </c>
      <c r="O54" s="56">
        <f t="shared" si="40"/>
        <v>0</v>
      </c>
      <c r="P54" s="56">
        <f t="shared" si="40"/>
        <v>0</v>
      </c>
      <c r="Q54" s="56">
        <f t="shared" si="40"/>
        <v>0</v>
      </c>
      <c r="R54" s="56">
        <f t="shared" si="40"/>
        <v>0</v>
      </c>
      <c r="S54" s="56">
        <f t="shared" si="40"/>
        <v>0</v>
      </c>
      <c r="T54" s="56">
        <f t="shared" si="40"/>
        <v>0</v>
      </c>
      <c r="U54" s="56">
        <f t="shared" si="40"/>
        <v>0</v>
      </c>
      <c r="V54" s="56">
        <f t="shared" si="40"/>
        <v>0</v>
      </c>
      <c r="W54" s="56">
        <f t="shared" si="40"/>
        <v>0</v>
      </c>
      <c r="X54" s="56">
        <f t="shared" si="40"/>
        <v>0</v>
      </c>
      <c r="Y54" s="56">
        <f t="shared" si="40"/>
        <v>0</v>
      </c>
      <c r="Z54" s="56">
        <f t="shared" si="40"/>
        <v>0</v>
      </c>
      <c r="AA54" s="56"/>
      <c r="AB54" s="2"/>
    </row>
    <row r="55" spans="1:31" ht="18.75" customHeight="1" x14ac:dyDescent="0.25">
      <c r="B55" s="105" t="str">
        <f>"Duração: "&amp;LARGE($I:$I,1)&amp;" meses"</f>
        <v>Duração: 14 meses</v>
      </c>
      <c r="C55" s="105"/>
      <c r="D55" s="105"/>
      <c r="E55" s="57"/>
      <c r="F55" s="58"/>
      <c r="G55" s="59"/>
      <c r="H55" s="60" t="s">
        <v>11</v>
      </c>
      <c r="I55" s="61"/>
      <c r="J55" s="61"/>
      <c r="K55" s="61"/>
      <c r="L55" s="62">
        <v>1.7399999999999999E-2</v>
      </c>
      <c r="M55" s="62">
        <v>1.7399999999999999E-2</v>
      </c>
      <c r="N55" s="62">
        <v>1.5900000000000001E-2</v>
      </c>
      <c r="O55" s="62">
        <v>1.24E-2</v>
      </c>
      <c r="P55" s="62">
        <v>6.3399999999999998E-2</v>
      </c>
      <c r="Q55" s="62">
        <v>6.3399999999999998E-2</v>
      </c>
      <c r="R55" s="62">
        <v>0.17749999999999999</v>
      </c>
      <c r="S55" s="62">
        <v>0.17749999999999999</v>
      </c>
      <c r="T55" s="62">
        <v>0.17749999999999999</v>
      </c>
      <c r="U55" s="62">
        <v>0.17749999999999999</v>
      </c>
      <c r="V55" s="62">
        <v>4.1500000000000002E-2</v>
      </c>
      <c r="W55" s="62">
        <v>2.5600000000000001E-2</v>
      </c>
      <c r="X55" s="62">
        <v>2.3900000000000001E-2</v>
      </c>
      <c r="Y55" s="62">
        <v>9.2999999999999992E-3</v>
      </c>
      <c r="Z55" s="62" t="e">
        <f t="shared" ref="Z55" si="41">Z54/$E$57</f>
        <v>#DIV/0!</v>
      </c>
      <c r="AA55" s="62"/>
      <c r="AB55" s="2"/>
    </row>
    <row r="56" spans="1:31" ht="18.75" customHeight="1" x14ac:dyDescent="0.25">
      <c r="B56" s="105" t="str">
        <f>'[1]MEMÓRIA DE CÁLCULO'!$W$17</f>
        <v>I0 = 05/2025</v>
      </c>
      <c r="C56" s="105" t="str">
        <f>'[1]MEMÓRIA DE CÁLCULO'!$W$17</f>
        <v>I0 = 05/2025</v>
      </c>
      <c r="D56" s="105" t="str">
        <f>'[1]MEMÓRIA DE CÁLCULO'!$W$17</f>
        <v>I0 = 05/2025</v>
      </c>
      <c r="E56" s="63"/>
      <c r="F56" s="64"/>
      <c r="G56" s="65"/>
      <c r="H56" s="66" t="s">
        <v>14</v>
      </c>
      <c r="I56" s="67"/>
      <c r="J56" s="67"/>
      <c r="K56" s="67"/>
      <c r="L56" s="68">
        <f>L54</f>
        <v>0</v>
      </c>
      <c r="M56" s="68">
        <f>L56+M54</f>
        <v>0</v>
      </c>
      <c r="N56" s="68">
        <f t="shared" ref="N56:Y57" si="42">M56+N54</f>
        <v>0</v>
      </c>
      <c r="O56" s="68">
        <f t="shared" si="42"/>
        <v>0</v>
      </c>
      <c r="P56" s="68">
        <f t="shared" si="42"/>
        <v>0</v>
      </c>
      <c r="Q56" s="68">
        <f t="shared" si="42"/>
        <v>0</v>
      </c>
      <c r="R56" s="68">
        <f t="shared" si="42"/>
        <v>0</v>
      </c>
      <c r="S56" s="68">
        <f t="shared" si="42"/>
        <v>0</v>
      </c>
      <c r="T56" s="68">
        <f t="shared" si="42"/>
        <v>0</v>
      </c>
      <c r="U56" s="68">
        <f t="shared" si="42"/>
        <v>0</v>
      </c>
      <c r="V56" s="68">
        <f t="shared" si="42"/>
        <v>0</v>
      </c>
      <c r="W56" s="68">
        <f t="shared" si="42"/>
        <v>0</v>
      </c>
      <c r="X56" s="68">
        <f t="shared" si="42"/>
        <v>0</v>
      </c>
      <c r="Y56" s="68">
        <f t="shared" si="42"/>
        <v>0</v>
      </c>
      <c r="Z56" s="68">
        <f t="shared" ref="Z56:Z57" ca="1" si="43">Z54+OFFSET(Z56,0,-1)</f>
        <v>0</v>
      </c>
      <c r="AA56" s="68"/>
      <c r="AB56" s="2"/>
    </row>
    <row r="57" spans="1:31" ht="18.75" customHeight="1" x14ac:dyDescent="0.25">
      <c r="B57" s="100" t="s">
        <v>15</v>
      </c>
      <c r="C57" s="100"/>
      <c r="D57" s="69">
        <f>SUM(D16:D53)</f>
        <v>0</v>
      </c>
      <c r="E57" s="70">
        <f>SUM(E15:E53)</f>
        <v>0</v>
      </c>
      <c r="F57" s="71"/>
      <c r="G57" s="71"/>
      <c r="H57" s="72" t="s">
        <v>16</v>
      </c>
      <c r="I57" s="73"/>
      <c r="J57" s="74"/>
      <c r="K57" s="74"/>
      <c r="L57" s="75">
        <f>L55</f>
        <v>1.7399999999999999E-2</v>
      </c>
      <c r="M57" s="75">
        <f>L57+M55</f>
        <v>3.4799999999999998E-2</v>
      </c>
      <c r="N57" s="75">
        <f t="shared" si="42"/>
        <v>5.0699999999999995E-2</v>
      </c>
      <c r="O57" s="75">
        <f t="shared" si="42"/>
        <v>6.3099999999999989E-2</v>
      </c>
      <c r="P57" s="75">
        <f t="shared" si="42"/>
        <v>0.1265</v>
      </c>
      <c r="Q57" s="75">
        <f t="shared" si="42"/>
        <v>0.18990000000000001</v>
      </c>
      <c r="R57" s="75">
        <f t="shared" si="42"/>
        <v>0.3674</v>
      </c>
      <c r="S57" s="75">
        <f t="shared" si="42"/>
        <v>0.54489999999999994</v>
      </c>
      <c r="T57" s="75">
        <f t="shared" si="42"/>
        <v>0.72239999999999993</v>
      </c>
      <c r="U57" s="75">
        <f t="shared" si="42"/>
        <v>0.89989999999999992</v>
      </c>
      <c r="V57" s="75">
        <f t="shared" si="42"/>
        <v>0.9413999999999999</v>
      </c>
      <c r="W57" s="75">
        <f t="shared" si="42"/>
        <v>0.96699999999999986</v>
      </c>
      <c r="X57" s="75">
        <f t="shared" si="42"/>
        <v>0.99089999999999989</v>
      </c>
      <c r="Y57" s="75">
        <f t="shared" si="42"/>
        <v>1.0002</v>
      </c>
      <c r="Z57" s="75" t="e">
        <f t="shared" ca="1" si="43"/>
        <v>#DIV/0!</v>
      </c>
      <c r="AA57" s="75"/>
      <c r="AB57" s="2"/>
    </row>
    <row r="58" spans="1:31" s="6" customFormat="1" x14ac:dyDescent="0.25">
      <c r="A58" s="1"/>
      <c r="B58" s="1"/>
      <c r="C58" s="13"/>
      <c r="D58" s="76">
        <f>'[1]PLANILHA ORÇ.'!N20</f>
        <v>16708087.099999996</v>
      </c>
      <c r="E58" s="76">
        <f>'[1]PLANILHA ORÇ.'!N22</f>
        <v>20126113.680820324</v>
      </c>
      <c r="F58" s="77"/>
      <c r="G58" s="3"/>
      <c r="H58" s="3"/>
      <c r="I58" s="3"/>
      <c r="J58" s="5"/>
      <c r="K58" s="5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2"/>
      <c r="AD58" s="7"/>
      <c r="AE58" s="8"/>
    </row>
    <row r="59" spans="1:31" s="6" customFormat="1" x14ac:dyDescent="0.25">
      <c r="A59" s="1"/>
      <c r="B59" s="1"/>
      <c r="C59" s="13"/>
      <c r="D59" s="3"/>
      <c r="E59" s="3"/>
      <c r="F59" s="50"/>
      <c r="G59" s="3"/>
      <c r="H59" s="3"/>
      <c r="I59" s="3"/>
      <c r="J59" s="5"/>
      <c r="K59" s="5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2"/>
      <c r="AD59" s="7"/>
      <c r="AE59" s="8"/>
    </row>
    <row r="60" spans="1:31" x14ac:dyDescent="0.25">
      <c r="D60" s="3" t="b">
        <f>D57='[1]PLANILHA ORÇ.'!N20</f>
        <v>0</v>
      </c>
      <c r="E60" s="3" t="b">
        <f>E57='[1]PLANILHA ORÇ.'!N22</f>
        <v>0</v>
      </c>
    </row>
    <row r="62" spans="1:31" x14ac:dyDescent="0.25">
      <c r="D62" s="3">
        <f>SUM(D37,D40,D43,D46,D49)</f>
        <v>0</v>
      </c>
    </row>
  </sheetData>
  <mergeCells count="31">
    <mergeCell ref="B57:C57"/>
    <mergeCell ref="C46:C48"/>
    <mergeCell ref="C49:C51"/>
    <mergeCell ref="B52:AA52"/>
    <mergeCell ref="B54:D54"/>
    <mergeCell ref="B55:D55"/>
    <mergeCell ref="B56:D56"/>
    <mergeCell ref="C43:C45"/>
    <mergeCell ref="I14:I15"/>
    <mergeCell ref="J14:J15"/>
    <mergeCell ref="L14:AA14"/>
    <mergeCell ref="AA15:AA27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B10:AA10"/>
    <mergeCell ref="B11:AA11"/>
    <mergeCell ref="B12:AA12"/>
    <mergeCell ref="B14:B15"/>
    <mergeCell ref="C14:C15"/>
    <mergeCell ref="D14:D15"/>
    <mergeCell ref="E14:E15"/>
    <mergeCell ref="F14:F15"/>
    <mergeCell ref="G14:G15"/>
    <mergeCell ref="H14:H15"/>
  </mergeCells>
  <conditionalFormatting sqref="L35 L32 L38 L17:N17 M26 O20 O23 O29 O32 O35 O41:P41 O44:T44 O47:S47 O50:V50 Z23 Z29 Z32 V41:Y41 O38 O26:Z26 V38:Z38">
    <cfRule type="cellIs" dxfId="155" priority="152" operator="equal">
      <formula>0</formula>
    </cfRule>
    <cfRule type="cellIs" dxfId="154" priority="153" operator="equal">
      <formula>1</formula>
    </cfRule>
  </conditionalFormatting>
  <conditionalFormatting sqref="L33 L39 L36 L18:N18 M27 O21 L54:M54 L56:M56 O24 O30 O33 O36 O42:P42 O39 O45:T45 O48:S48 O51:V51 Z24 Z30 V42:Y42 Z56:AA56 Z54:AA54 O27:Z27 V39:Y39">
    <cfRule type="cellIs" dxfId="153" priority="151" operator="equal">
      <formula>0</formula>
    </cfRule>
  </conditionalFormatting>
  <conditionalFormatting sqref="Z16:Z18 Z20:Z21">
    <cfRule type="cellIs" dxfId="152" priority="154" operator="equal">
      <formula>0</formula>
    </cfRule>
  </conditionalFormatting>
  <conditionalFormatting sqref="Z33:Z36">
    <cfRule type="cellIs" dxfId="151" priority="156" operator="equal">
      <formula>0</formula>
    </cfRule>
  </conditionalFormatting>
  <conditionalFormatting sqref="Z39">
    <cfRule type="cellIs" dxfId="150" priority="155" operator="equal">
      <formula>0</formula>
    </cfRule>
  </conditionalFormatting>
  <conditionalFormatting sqref="M17:Y17 M35 M32 M38:N38 M29:N29">
    <cfRule type="cellIs" dxfId="149" priority="149" operator="equal">
      <formula>0</formula>
    </cfRule>
    <cfRule type="cellIs" dxfId="148" priority="150" operator="equal">
      <formula>1</formula>
    </cfRule>
  </conditionalFormatting>
  <conditionalFormatting sqref="M18:Y18 M33 M39:N39 M36 M30:N30">
    <cfRule type="cellIs" dxfId="147" priority="148" operator="equal">
      <formula>0</formula>
    </cfRule>
  </conditionalFormatting>
  <conditionalFormatting sqref="L20">
    <cfRule type="cellIs" dxfId="146" priority="146" operator="equal">
      <formula>0</formula>
    </cfRule>
    <cfRule type="cellIs" dxfId="145" priority="147" operator="equal">
      <formula>1</formula>
    </cfRule>
  </conditionalFormatting>
  <conditionalFormatting sqref="L21">
    <cfRule type="cellIs" dxfId="144" priority="145" operator="equal">
      <formula>0</formula>
    </cfRule>
  </conditionalFormatting>
  <conditionalFormatting sqref="M20">
    <cfRule type="cellIs" dxfId="143" priority="143" operator="equal">
      <formula>0</formula>
    </cfRule>
    <cfRule type="cellIs" dxfId="142" priority="144" operator="equal">
      <formula>1</formula>
    </cfRule>
  </conditionalFormatting>
  <conditionalFormatting sqref="M21">
    <cfRule type="cellIs" dxfId="141" priority="142" operator="equal">
      <formula>0</formula>
    </cfRule>
  </conditionalFormatting>
  <conditionalFormatting sqref="L23">
    <cfRule type="cellIs" dxfId="140" priority="140" operator="equal">
      <formula>0</formula>
    </cfRule>
    <cfRule type="cellIs" dxfId="139" priority="141" operator="equal">
      <formula>1</formula>
    </cfRule>
  </conditionalFormatting>
  <conditionalFormatting sqref="L24">
    <cfRule type="cellIs" dxfId="138" priority="139" operator="equal">
      <formula>0</formula>
    </cfRule>
  </conditionalFormatting>
  <conditionalFormatting sqref="M23">
    <cfRule type="cellIs" dxfId="137" priority="137" operator="equal">
      <formula>0</formula>
    </cfRule>
    <cfRule type="cellIs" dxfId="136" priority="138" operator="equal">
      <formula>1</formula>
    </cfRule>
  </conditionalFormatting>
  <conditionalFormatting sqref="M24">
    <cfRule type="cellIs" dxfId="135" priority="136" operator="equal">
      <formula>0</formula>
    </cfRule>
  </conditionalFormatting>
  <conditionalFormatting sqref="L27">
    <cfRule type="cellIs" dxfId="134" priority="135" operator="equal">
      <formula>0</formula>
    </cfRule>
  </conditionalFormatting>
  <conditionalFormatting sqref="P26:Y26">
    <cfRule type="cellIs" dxfId="133" priority="133" operator="equal">
      <formula>0</formula>
    </cfRule>
    <cfRule type="cellIs" dxfId="132" priority="134" operator="equal">
      <formula>1</formula>
    </cfRule>
  </conditionalFormatting>
  <conditionalFormatting sqref="P27:Y27">
    <cfRule type="cellIs" dxfId="131" priority="132" operator="equal">
      <formula>0</formula>
    </cfRule>
  </conditionalFormatting>
  <conditionalFormatting sqref="L41 Z41">
    <cfRule type="cellIs" dxfId="130" priority="129" operator="equal">
      <formula>0</formula>
    </cfRule>
    <cfRule type="cellIs" dxfId="129" priority="130" operator="equal">
      <formula>1</formula>
    </cfRule>
  </conditionalFormatting>
  <conditionalFormatting sqref="L42">
    <cfRule type="cellIs" dxfId="128" priority="128" operator="equal">
      <formula>0</formula>
    </cfRule>
  </conditionalFormatting>
  <conditionalFormatting sqref="Z42">
    <cfRule type="cellIs" dxfId="127" priority="131" operator="equal">
      <formula>0</formula>
    </cfRule>
  </conditionalFormatting>
  <conditionalFormatting sqref="M41:N41">
    <cfRule type="cellIs" dxfId="126" priority="126" operator="equal">
      <formula>0</formula>
    </cfRule>
    <cfRule type="cellIs" dxfId="125" priority="127" operator="equal">
      <formula>1</formula>
    </cfRule>
  </conditionalFormatting>
  <conditionalFormatting sqref="M42:N42">
    <cfRule type="cellIs" dxfId="124" priority="125" operator="equal">
      <formula>0</formula>
    </cfRule>
  </conditionalFormatting>
  <conditionalFormatting sqref="P41 V41:Y41">
    <cfRule type="cellIs" dxfId="123" priority="123" operator="equal">
      <formula>0</formula>
    </cfRule>
    <cfRule type="cellIs" dxfId="122" priority="124" operator="equal">
      <formula>1</formula>
    </cfRule>
  </conditionalFormatting>
  <conditionalFormatting sqref="P42 V42:Y42">
    <cfRule type="cellIs" dxfId="121" priority="122" operator="equal">
      <formula>0</formula>
    </cfRule>
  </conditionalFormatting>
  <conditionalFormatting sqref="V38:Y38">
    <cfRule type="cellIs" dxfId="120" priority="120" operator="equal">
      <formula>0</formula>
    </cfRule>
    <cfRule type="cellIs" dxfId="119" priority="121" operator="equal">
      <formula>1</formula>
    </cfRule>
  </conditionalFormatting>
  <conditionalFormatting sqref="V39:Y39">
    <cfRule type="cellIs" dxfId="118" priority="119" operator="equal">
      <formula>0</formula>
    </cfRule>
  </conditionalFormatting>
  <conditionalFormatting sqref="L44 Z44">
    <cfRule type="cellIs" dxfId="117" priority="116" operator="equal">
      <formula>0</formula>
    </cfRule>
    <cfRule type="cellIs" dxfId="116" priority="117" operator="equal">
      <formula>1</formula>
    </cfRule>
  </conditionalFormatting>
  <conditionalFormatting sqref="L45">
    <cfRule type="cellIs" dxfId="115" priority="115" operator="equal">
      <formula>0</formula>
    </cfRule>
  </conditionalFormatting>
  <conditionalFormatting sqref="Z45">
    <cfRule type="cellIs" dxfId="114" priority="118" operator="equal">
      <formula>0</formula>
    </cfRule>
  </conditionalFormatting>
  <conditionalFormatting sqref="M44:N44">
    <cfRule type="cellIs" dxfId="113" priority="113" operator="equal">
      <formula>0</formula>
    </cfRule>
    <cfRule type="cellIs" dxfId="112" priority="114" operator="equal">
      <formula>1</formula>
    </cfRule>
  </conditionalFormatting>
  <conditionalFormatting sqref="M45:N45">
    <cfRule type="cellIs" dxfId="111" priority="112" operator="equal">
      <formula>0</formula>
    </cfRule>
  </conditionalFormatting>
  <conditionalFormatting sqref="P44:T44">
    <cfRule type="cellIs" dxfId="110" priority="110" operator="equal">
      <formula>0</formula>
    </cfRule>
    <cfRule type="cellIs" dxfId="109" priority="111" operator="equal">
      <formula>1</formula>
    </cfRule>
  </conditionalFormatting>
  <conditionalFormatting sqref="P45:T45">
    <cfRule type="cellIs" dxfId="108" priority="109" operator="equal">
      <formula>0</formula>
    </cfRule>
  </conditionalFormatting>
  <conditionalFormatting sqref="L47 Z47">
    <cfRule type="cellIs" dxfId="107" priority="106" operator="equal">
      <formula>0</formula>
    </cfRule>
    <cfRule type="cellIs" dxfId="106" priority="107" operator="equal">
      <formula>1</formula>
    </cfRule>
  </conditionalFormatting>
  <conditionalFormatting sqref="L48">
    <cfRule type="cellIs" dxfId="105" priority="105" operator="equal">
      <formula>0</formula>
    </cfRule>
  </conditionalFormatting>
  <conditionalFormatting sqref="Z48">
    <cfRule type="cellIs" dxfId="104" priority="108" operator="equal">
      <formula>0</formula>
    </cfRule>
  </conditionalFormatting>
  <conditionalFormatting sqref="M47:N47">
    <cfRule type="cellIs" dxfId="103" priority="103" operator="equal">
      <formula>0</formula>
    </cfRule>
    <cfRule type="cellIs" dxfId="102" priority="104" operator="equal">
      <formula>1</formula>
    </cfRule>
  </conditionalFormatting>
  <conditionalFormatting sqref="M48:N48">
    <cfRule type="cellIs" dxfId="101" priority="102" operator="equal">
      <formula>0</formula>
    </cfRule>
  </conditionalFormatting>
  <conditionalFormatting sqref="P47:S47">
    <cfRule type="cellIs" dxfId="100" priority="100" operator="equal">
      <formula>0</formula>
    </cfRule>
    <cfRule type="cellIs" dxfId="99" priority="101" operator="equal">
      <formula>1</formula>
    </cfRule>
  </conditionalFormatting>
  <conditionalFormatting sqref="P48:S48">
    <cfRule type="cellIs" dxfId="98" priority="99" operator="equal">
      <formula>0</formula>
    </cfRule>
  </conditionalFormatting>
  <conditionalFormatting sqref="L50 Z50">
    <cfRule type="cellIs" dxfId="97" priority="96" operator="equal">
      <formula>0</formula>
    </cfRule>
    <cfRule type="cellIs" dxfId="96" priority="97" operator="equal">
      <formula>1</formula>
    </cfRule>
  </conditionalFormatting>
  <conditionalFormatting sqref="L51">
    <cfRule type="cellIs" dxfId="95" priority="95" operator="equal">
      <formula>0</formula>
    </cfRule>
  </conditionalFormatting>
  <conditionalFormatting sqref="Z51">
    <cfRule type="cellIs" dxfId="94" priority="98" operator="equal">
      <formula>0</formula>
    </cfRule>
  </conditionalFormatting>
  <conditionalFormatting sqref="M50:N50">
    <cfRule type="cellIs" dxfId="93" priority="93" operator="equal">
      <formula>0</formula>
    </cfRule>
    <cfRule type="cellIs" dxfId="92" priority="94" operator="equal">
      <formula>1</formula>
    </cfRule>
  </conditionalFormatting>
  <conditionalFormatting sqref="M51:N51">
    <cfRule type="cellIs" dxfId="91" priority="92" operator="equal">
      <formula>0</formula>
    </cfRule>
  </conditionalFormatting>
  <conditionalFormatting sqref="P50:V50">
    <cfRule type="cellIs" dxfId="90" priority="90" operator="equal">
      <formula>0</formula>
    </cfRule>
    <cfRule type="cellIs" dxfId="89" priority="91" operator="equal">
      <formula>1</formula>
    </cfRule>
  </conditionalFormatting>
  <conditionalFormatting sqref="P51:V51">
    <cfRule type="cellIs" dxfId="88" priority="89" operator="equal">
      <formula>0</formula>
    </cfRule>
  </conditionalFormatting>
  <conditionalFormatting sqref="P20:Y20">
    <cfRule type="cellIs" dxfId="87" priority="87" operator="equal">
      <formula>0</formula>
    </cfRule>
    <cfRule type="cellIs" dxfId="86" priority="88" operator="equal">
      <formula>1</formula>
    </cfRule>
  </conditionalFormatting>
  <conditionalFormatting sqref="P21:Y21">
    <cfRule type="cellIs" dxfId="85" priority="86" operator="equal">
      <formula>0</formula>
    </cfRule>
  </conditionalFormatting>
  <conditionalFormatting sqref="P23:Y23">
    <cfRule type="cellIs" dxfId="84" priority="84" operator="equal">
      <formula>0</formula>
    </cfRule>
    <cfRule type="cellIs" dxfId="83" priority="85" operator="equal">
      <formula>1</formula>
    </cfRule>
  </conditionalFormatting>
  <conditionalFormatting sqref="P24:Y24">
    <cfRule type="cellIs" dxfId="82" priority="83" operator="equal">
      <formula>0</formula>
    </cfRule>
  </conditionalFormatting>
  <conditionalFormatting sqref="P29:X29">
    <cfRule type="cellIs" dxfId="81" priority="81" operator="equal">
      <formula>0</formula>
    </cfRule>
    <cfRule type="cellIs" dxfId="80" priority="82" operator="equal">
      <formula>1</formula>
    </cfRule>
  </conditionalFormatting>
  <conditionalFormatting sqref="P30:X30">
    <cfRule type="cellIs" dxfId="79" priority="80" operator="equal">
      <formula>0</formula>
    </cfRule>
  </conditionalFormatting>
  <conditionalFormatting sqref="P32:Y32">
    <cfRule type="cellIs" dxfId="78" priority="78" operator="equal">
      <formula>0</formula>
    </cfRule>
    <cfRule type="cellIs" dxfId="77" priority="79" operator="equal">
      <formula>1</formula>
    </cfRule>
  </conditionalFormatting>
  <conditionalFormatting sqref="P33:Y33">
    <cfRule type="cellIs" dxfId="76" priority="77" operator="equal">
      <formula>0</formula>
    </cfRule>
  </conditionalFormatting>
  <conditionalFormatting sqref="P35:Y35">
    <cfRule type="cellIs" dxfId="75" priority="75" operator="equal">
      <formula>0</formula>
    </cfRule>
    <cfRule type="cellIs" dxfId="74" priority="76" operator="equal">
      <formula>1</formula>
    </cfRule>
  </conditionalFormatting>
  <conditionalFormatting sqref="P36:Y36">
    <cfRule type="cellIs" dxfId="73" priority="74" operator="equal">
      <formula>0</formula>
    </cfRule>
  </conditionalFormatting>
  <conditionalFormatting sqref="Q41:U41">
    <cfRule type="cellIs" dxfId="72" priority="72" operator="equal">
      <formula>0</formula>
    </cfRule>
    <cfRule type="cellIs" dxfId="71" priority="73" operator="equal">
      <formula>1</formula>
    </cfRule>
  </conditionalFormatting>
  <conditionalFormatting sqref="Q42:U42">
    <cfRule type="cellIs" dxfId="70" priority="71" operator="equal">
      <formula>0</formula>
    </cfRule>
  </conditionalFormatting>
  <conditionalFormatting sqref="Q41:U41">
    <cfRule type="cellIs" dxfId="69" priority="69" operator="equal">
      <formula>0</formula>
    </cfRule>
    <cfRule type="cellIs" dxfId="68" priority="70" operator="equal">
      <formula>1</formula>
    </cfRule>
  </conditionalFormatting>
  <conditionalFormatting sqref="Q42:U42">
    <cfRule type="cellIs" dxfId="67" priority="68" operator="equal">
      <formula>0</formula>
    </cfRule>
  </conditionalFormatting>
  <conditionalFormatting sqref="U44">
    <cfRule type="cellIs" dxfId="66" priority="66" operator="equal">
      <formula>0</formula>
    </cfRule>
    <cfRule type="cellIs" dxfId="65" priority="67" operator="equal">
      <formula>1</formula>
    </cfRule>
  </conditionalFormatting>
  <conditionalFormatting sqref="U45">
    <cfRule type="cellIs" dxfId="64" priority="65" operator="equal">
      <formula>0</formula>
    </cfRule>
  </conditionalFormatting>
  <conditionalFormatting sqref="U44">
    <cfRule type="cellIs" dxfId="63" priority="63" operator="equal">
      <formula>0</formula>
    </cfRule>
    <cfRule type="cellIs" dxfId="62" priority="64" operator="equal">
      <formula>1</formula>
    </cfRule>
  </conditionalFormatting>
  <conditionalFormatting sqref="U45">
    <cfRule type="cellIs" dxfId="61" priority="62" operator="equal">
      <formula>0</formula>
    </cfRule>
  </conditionalFormatting>
  <conditionalFormatting sqref="V44:Y44">
    <cfRule type="cellIs" dxfId="60" priority="60" operator="equal">
      <formula>0</formula>
    </cfRule>
    <cfRule type="cellIs" dxfId="59" priority="61" operator="equal">
      <formula>1</formula>
    </cfRule>
  </conditionalFormatting>
  <conditionalFormatting sqref="V45:Y45">
    <cfRule type="cellIs" dxfId="58" priority="59" operator="equal">
      <formula>0</formula>
    </cfRule>
  </conditionalFormatting>
  <conditionalFormatting sqref="V44:Y44">
    <cfRule type="cellIs" dxfId="57" priority="57" operator="equal">
      <formula>0</formula>
    </cfRule>
    <cfRule type="cellIs" dxfId="56" priority="58" operator="equal">
      <formula>1</formula>
    </cfRule>
  </conditionalFormatting>
  <conditionalFormatting sqref="V45:Y45">
    <cfRule type="cellIs" dxfId="55" priority="56" operator="equal">
      <formula>0</formula>
    </cfRule>
  </conditionalFormatting>
  <conditionalFormatting sqref="Y47">
    <cfRule type="cellIs" dxfId="54" priority="54" operator="equal">
      <formula>0</formula>
    </cfRule>
    <cfRule type="cellIs" dxfId="53" priority="55" operator="equal">
      <formula>1</formula>
    </cfRule>
  </conditionalFormatting>
  <conditionalFormatting sqref="Y48">
    <cfRule type="cellIs" dxfId="52" priority="53" operator="equal">
      <formula>0</formula>
    </cfRule>
  </conditionalFormatting>
  <conditionalFormatting sqref="Y47">
    <cfRule type="cellIs" dxfId="51" priority="51" operator="equal">
      <formula>0</formula>
    </cfRule>
    <cfRule type="cellIs" dxfId="50" priority="52" operator="equal">
      <formula>1</formula>
    </cfRule>
  </conditionalFormatting>
  <conditionalFormatting sqref="Y48">
    <cfRule type="cellIs" dxfId="49" priority="50" operator="equal">
      <formula>0</formula>
    </cfRule>
  </conditionalFormatting>
  <conditionalFormatting sqref="W50:Y50">
    <cfRule type="cellIs" dxfId="48" priority="48" operator="equal">
      <formula>0</formula>
    </cfRule>
    <cfRule type="cellIs" dxfId="47" priority="49" operator="equal">
      <formula>1</formula>
    </cfRule>
  </conditionalFormatting>
  <conditionalFormatting sqref="W51:Y51">
    <cfRule type="cellIs" dxfId="46" priority="47" operator="equal">
      <formula>0</formula>
    </cfRule>
  </conditionalFormatting>
  <conditionalFormatting sqref="W50:Y50">
    <cfRule type="cellIs" dxfId="45" priority="45" operator="equal">
      <formula>0</formula>
    </cfRule>
    <cfRule type="cellIs" dxfId="44" priority="46" operator="equal">
      <formula>1</formula>
    </cfRule>
  </conditionalFormatting>
  <conditionalFormatting sqref="W51:Y51">
    <cfRule type="cellIs" dxfId="43" priority="44" operator="equal">
      <formula>0</formula>
    </cfRule>
  </conditionalFormatting>
  <conditionalFormatting sqref="N54:Y54 N56:Y56">
    <cfRule type="cellIs" dxfId="42" priority="37" operator="equal">
      <formula>0</formula>
    </cfRule>
  </conditionalFormatting>
  <conditionalFormatting sqref="T47:U47">
    <cfRule type="cellIs" dxfId="41" priority="42" operator="equal">
      <formula>0</formula>
    </cfRule>
    <cfRule type="cellIs" dxfId="40" priority="43" operator="equal">
      <formula>1</formula>
    </cfRule>
  </conditionalFormatting>
  <conditionalFormatting sqref="T48:U48">
    <cfRule type="cellIs" dxfId="39" priority="41" operator="equal">
      <formula>0</formula>
    </cfRule>
  </conditionalFormatting>
  <conditionalFormatting sqref="T47:U47">
    <cfRule type="cellIs" dxfId="38" priority="39" operator="equal">
      <formula>0</formula>
    </cfRule>
    <cfRule type="cellIs" dxfId="37" priority="40" operator="equal">
      <formula>1</formula>
    </cfRule>
  </conditionalFormatting>
  <conditionalFormatting sqref="T48:U48">
    <cfRule type="cellIs" dxfId="36" priority="38" operator="equal">
      <formula>0</formula>
    </cfRule>
  </conditionalFormatting>
  <conditionalFormatting sqref="N20">
    <cfRule type="cellIs" dxfId="35" priority="35" operator="equal">
      <formula>0</formula>
    </cfRule>
    <cfRule type="cellIs" dxfId="34" priority="36" operator="equal">
      <formula>1</formula>
    </cfRule>
  </conditionalFormatting>
  <conditionalFormatting sqref="N21">
    <cfRule type="cellIs" dxfId="33" priority="34" operator="equal">
      <formula>0</formula>
    </cfRule>
  </conditionalFormatting>
  <conditionalFormatting sqref="N23">
    <cfRule type="cellIs" dxfId="32" priority="32" operator="equal">
      <formula>0</formula>
    </cfRule>
    <cfRule type="cellIs" dxfId="31" priority="33" operator="equal">
      <formula>1</formula>
    </cfRule>
  </conditionalFormatting>
  <conditionalFormatting sqref="N24">
    <cfRule type="cellIs" dxfId="30" priority="31" operator="equal">
      <formula>0</formula>
    </cfRule>
  </conditionalFormatting>
  <conditionalFormatting sqref="N26">
    <cfRule type="cellIs" dxfId="29" priority="29" operator="equal">
      <formula>0</formula>
    </cfRule>
    <cfRule type="cellIs" dxfId="28" priority="30" operator="equal">
      <formula>1</formula>
    </cfRule>
  </conditionalFormatting>
  <conditionalFormatting sqref="N27">
    <cfRule type="cellIs" dxfId="27" priority="28" operator="equal">
      <formula>0</formula>
    </cfRule>
  </conditionalFormatting>
  <conditionalFormatting sqref="Y29">
    <cfRule type="cellIs" dxfId="26" priority="26" operator="equal">
      <formula>0</formula>
    </cfRule>
    <cfRule type="cellIs" dxfId="25" priority="27" operator="equal">
      <formula>1</formula>
    </cfRule>
  </conditionalFormatting>
  <conditionalFormatting sqref="Y30">
    <cfRule type="cellIs" dxfId="24" priority="25" operator="equal">
      <formula>0</formula>
    </cfRule>
  </conditionalFormatting>
  <conditionalFormatting sqref="N32">
    <cfRule type="cellIs" dxfId="23" priority="23" operator="equal">
      <formula>0</formula>
    </cfRule>
    <cfRule type="cellIs" dxfId="22" priority="24" operator="equal">
      <formula>1</formula>
    </cfRule>
  </conditionalFormatting>
  <conditionalFormatting sqref="N33">
    <cfRule type="cellIs" dxfId="21" priority="22" operator="equal">
      <formula>0</formula>
    </cfRule>
  </conditionalFormatting>
  <conditionalFormatting sqref="P38">
    <cfRule type="cellIs" dxfId="20" priority="20" operator="equal">
      <formula>0</formula>
    </cfRule>
    <cfRule type="cellIs" dxfId="19" priority="21" operator="equal">
      <formula>1</formula>
    </cfRule>
  </conditionalFormatting>
  <conditionalFormatting sqref="P39">
    <cfRule type="cellIs" dxfId="18" priority="19" operator="equal">
      <formula>0</formula>
    </cfRule>
  </conditionalFormatting>
  <conditionalFormatting sqref="P38">
    <cfRule type="cellIs" dxfId="17" priority="17" operator="equal">
      <formula>0</formula>
    </cfRule>
    <cfRule type="cellIs" dxfId="16" priority="18" operator="equal">
      <formula>1</formula>
    </cfRule>
  </conditionalFormatting>
  <conditionalFormatting sqref="P39">
    <cfRule type="cellIs" dxfId="15" priority="16" operator="equal">
      <formula>0</formula>
    </cfRule>
  </conditionalFormatting>
  <conditionalFormatting sqref="Q38:U38">
    <cfRule type="cellIs" dxfId="14" priority="14" operator="equal">
      <formula>0</formula>
    </cfRule>
    <cfRule type="cellIs" dxfId="13" priority="15" operator="equal">
      <formula>1</formula>
    </cfRule>
  </conditionalFormatting>
  <conditionalFormatting sqref="Q39:U39">
    <cfRule type="cellIs" dxfId="12" priority="13" operator="equal">
      <formula>0</formula>
    </cfRule>
  </conditionalFormatting>
  <conditionalFormatting sqref="Q38:U38">
    <cfRule type="cellIs" dxfId="11" priority="11" operator="equal">
      <formula>0</formula>
    </cfRule>
    <cfRule type="cellIs" dxfId="10" priority="12" operator="equal">
      <formula>1</formula>
    </cfRule>
  </conditionalFormatting>
  <conditionalFormatting sqref="Q39:U39">
    <cfRule type="cellIs" dxfId="9" priority="10" operator="equal">
      <formula>0</formula>
    </cfRule>
  </conditionalFormatting>
  <conditionalFormatting sqref="V47:X47">
    <cfRule type="cellIs" dxfId="8" priority="8" operator="equal">
      <formula>0</formula>
    </cfRule>
    <cfRule type="cellIs" dxfId="7" priority="9" operator="equal">
      <formula>1</formula>
    </cfRule>
  </conditionalFormatting>
  <conditionalFormatting sqref="V48:X48">
    <cfRule type="cellIs" dxfId="6" priority="7" operator="equal">
      <formula>0</formula>
    </cfRule>
  </conditionalFormatting>
  <conditionalFormatting sqref="V47:X47">
    <cfRule type="cellIs" dxfId="5" priority="5" operator="equal">
      <formula>0</formula>
    </cfRule>
    <cfRule type="cellIs" dxfId="4" priority="6" operator="equal">
      <formula>1</formula>
    </cfRule>
  </conditionalFormatting>
  <conditionalFormatting sqref="V48:X48">
    <cfRule type="cellIs" dxfId="3" priority="4" operator="equal">
      <formula>0</formula>
    </cfRule>
  </conditionalFormatting>
  <conditionalFormatting sqref="N35">
    <cfRule type="cellIs" dxfId="2" priority="2" operator="equal">
      <formula>0</formula>
    </cfRule>
    <cfRule type="cellIs" dxfId="1" priority="3" operator="equal">
      <formula>1</formula>
    </cfRule>
  </conditionalFormatting>
  <conditionalFormatting sqref="N36">
    <cfRule type="cellIs" dxfId="0" priority="1" operator="equal">
      <formula>0</formula>
    </cfRule>
  </conditionalFormatting>
  <printOptions horizontalCentered="1" verticalCentered="1"/>
  <pageMargins left="0.23622047244094491" right="0.23622047244094491" top="0.78740157480314965" bottom="0.78740157480314965" header="0.31496062992125984" footer="0.31496062992125984"/>
  <pageSetup paperSize="9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ONERADO</vt:lpstr>
      <vt:lpstr>'CRONOGRAMA ONERADO'!Area_de_impressao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Delton de Souza Lima</dc:creator>
  <cp:lastModifiedBy>Rosane Nogueira Marques</cp:lastModifiedBy>
  <cp:lastPrinted>2025-07-10T15:04:53Z</cp:lastPrinted>
  <dcterms:created xsi:type="dcterms:W3CDTF">2025-07-10T14:56:48Z</dcterms:created>
  <dcterms:modified xsi:type="dcterms:W3CDTF">2025-07-10T18:07:19Z</dcterms:modified>
</cp:coreProperties>
</file>